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3440" tabRatio="880" activeTab="0"/>
  </bookViews>
  <sheets>
    <sheet name="Anmeldeformular" sheetId="1" r:id="rId1"/>
    <sheet name="INFO-2017 " sheetId="2" r:id="rId2"/>
  </sheets>
  <definedNames>
    <definedName name="_xlnm.Print_Area" localSheetId="0">'Anmeldeformular'!$A$1:$I$40</definedName>
    <definedName name="_xlnm.Print_Area" localSheetId="1">'INFO-2017 '!$A$1:$L$20</definedName>
    <definedName name="_xlnm.Print_Titles" localSheetId="0">'Anmeldeformular'!$2:$18</definedName>
  </definedNames>
  <calcPr fullCalcOnLoad="1"/>
</workbook>
</file>

<file path=xl/sharedStrings.xml><?xml version="1.0" encoding="utf-8"?>
<sst xmlns="http://schemas.openxmlformats.org/spreadsheetml/2006/main" count="98" uniqueCount="69">
  <si>
    <t>Name</t>
  </si>
  <si>
    <t>Vorname</t>
  </si>
  <si>
    <t xml:space="preserve"> </t>
  </si>
  <si>
    <t>Alter</t>
  </si>
  <si>
    <t>ä</t>
  </si>
  <si>
    <t>Bitte die von uns erfassten Meldedaten
nach Eingabebestätigung auf Richtigkeit prüfen</t>
  </si>
  <si>
    <t>Meldungen@zeitmess.de</t>
  </si>
  <si>
    <t>http://www.zeitmess.de/kalender/teilnehmerliste.php</t>
  </si>
  <si>
    <t>Jahrgang</t>
  </si>
  <si>
    <t>aktuelles Jahr</t>
  </si>
  <si>
    <t>jünger</t>
  </si>
  <si>
    <t>Geschlecht</t>
  </si>
  <si>
    <t>weiblich</t>
  </si>
  <si>
    <t>Termin:</t>
  </si>
  <si>
    <t>Altersklasse</t>
  </si>
  <si>
    <t>Lfd.</t>
  </si>
  <si>
    <t>M</t>
  </si>
  <si>
    <r>
      <t xml:space="preserve">Mit der </t>
    </r>
    <r>
      <rPr>
        <b/>
        <sz val="11"/>
        <color indexed="60"/>
        <rFont val="Arial"/>
        <family val="2"/>
      </rPr>
      <t>Entf-Taste</t>
    </r>
    <r>
      <rPr>
        <sz val="11"/>
        <color indexed="60"/>
        <rFont val="Arial"/>
        <family val="2"/>
      </rPr>
      <t xml:space="preserve"> kann man die versehentlich falsch geschriebenen Daten in der Zelle löschen</t>
    </r>
  </si>
  <si>
    <t>Meldung per Mail bis zum:</t>
  </si>
  <si>
    <t xml:space="preserve">Start- und Zielbereich:  Stadion Sterkrade,  Wilhelmstraße 93, 46145 Oberhausen </t>
  </si>
  <si>
    <t>400 m Rundbahn-Tartan</t>
  </si>
  <si>
    <t>und älter</t>
  </si>
  <si>
    <t>zum  Anmeldeformular</t>
  </si>
  <si>
    <t>Anmeldung</t>
  </si>
  <si>
    <t>Anschrift</t>
  </si>
  <si>
    <t>Start-Nr.</t>
  </si>
  <si>
    <t xml:space="preserve">Straße : </t>
  </si>
  <si>
    <t xml:space="preserve">PLZ : </t>
  </si>
  <si>
    <t xml:space="preserve">Ort : </t>
  </si>
  <si>
    <t>Ruf :</t>
  </si>
  <si>
    <t xml:space="preserve">E-Mail : </t>
  </si>
  <si>
    <t>LA-Klasse 1</t>
  </si>
  <si>
    <t>LA-Klasse 2</t>
  </si>
  <si>
    <t>älter</t>
  </si>
  <si>
    <t>LA-Klasse 3</t>
  </si>
  <si>
    <r>
      <t xml:space="preserve">bitte als </t>
    </r>
    <r>
      <rPr>
        <sz val="10"/>
        <color indexed="10"/>
        <rFont val="Times New Roman"/>
        <family val="1"/>
      </rPr>
      <t>nnn.Institut.xls</t>
    </r>
    <r>
      <rPr>
        <sz val="10"/>
        <rFont val="Times New Roman"/>
        <family val="1"/>
      </rPr>
      <t xml:space="preserve"> (</t>
    </r>
    <r>
      <rPr>
        <sz val="10"/>
        <color indexed="10"/>
        <rFont val="Times New Roman"/>
        <family val="1"/>
      </rPr>
      <t>oder ähnlich</t>
    </r>
    <r>
      <rPr>
        <sz val="10"/>
        <rFont val="Times New Roman"/>
        <family val="1"/>
      </rPr>
      <t xml:space="preserve">) </t>
    </r>
    <r>
      <rPr>
        <b/>
        <sz val="11"/>
        <color indexed="10"/>
        <rFont val="Times New Roman"/>
        <family val="1"/>
      </rPr>
      <t>speichern</t>
    </r>
    <r>
      <rPr>
        <sz val="10"/>
        <rFont val="Times New Roman"/>
        <family val="1"/>
      </rPr>
      <t xml:space="preserve"> und dann versenden an:   </t>
    </r>
    <r>
      <rPr>
        <b/>
        <sz val="10"/>
        <rFont val="Times New Roman"/>
        <family val="1"/>
      </rPr>
      <t>Meldungen@zeitmess.de</t>
    </r>
  </si>
  <si>
    <t>Disziplin</t>
  </si>
  <si>
    <t>Verein/ Firma/ Privat (Pv)</t>
  </si>
  <si>
    <r>
      <rPr>
        <b/>
        <sz val="11"/>
        <rFont val="Arial Black"/>
        <family val="2"/>
      </rPr>
      <t>Lauf 1</t>
    </r>
    <r>
      <rPr>
        <b/>
        <sz val="10"/>
        <rFont val="Arial"/>
        <family val="2"/>
      </rPr>
      <t xml:space="preserve">
11:00 Uhr</t>
    </r>
  </si>
  <si>
    <r>
      <rPr>
        <b/>
        <sz val="11"/>
        <rFont val="Arial Black"/>
        <family val="2"/>
      </rPr>
      <t>Lauf 2</t>
    </r>
    <r>
      <rPr>
        <b/>
        <sz val="10"/>
        <rFont val="Arial"/>
        <family val="2"/>
      </rPr>
      <t xml:space="preserve">
12:00 Uhr</t>
    </r>
  </si>
  <si>
    <r>
      <rPr>
        <b/>
        <sz val="10"/>
        <color indexed="8"/>
        <rFont val="Arial Black"/>
        <family val="2"/>
      </rPr>
      <t>Als Info</t>
    </r>
    <r>
      <rPr>
        <b/>
        <sz val="10"/>
        <color indexed="8"/>
        <rFont val="Arial"/>
        <family val="2"/>
      </rPr>
      <t xml:space="preserve"> :  Für diesen Lauf erhalten Sie eine CHIP- Startnummer</t>
    </r>
  </si>
  <si>
    <t>weiblich/männlich</t>
  </si>
  <si>
    <t>Wichtig</t>
  </si>
  <si>
    <r>
      <t xml:space="preserve">Wenn Sie in dieser excel-Liste Daten einpflegen möchten, müssen Sie in der Kopfzeile,  </t>
    </r>
    <r>
      <rPr>
        <sz val="11"/>
        <color indexed="60"/>
        <rFont val="Arial Black"/>
        <family val="2"/>
      </rPr>
      <t>Bearbeiten aktivieren</t>
    </r>
  </si>
  <si>
    <t xml:space="preserve">Women, Family &amp; Friends- </t>
  </si>
  <si>
    <t>Staffel</t>
  </si>
  <si>
    <t>ab 16 Jahre</t>
  </si>
  <si>
    <t>Einzel
5000 m</t>
  </si>
  <si>
    <t>Staffel
45 Min</t>
  </si>
  <si>
    <t>Sportstätte</t>
  </si>
  <si>
    <t xml:space="preserve">[Lauf 1 +3] Staffellauf als Team  2 - 5 Teilnehmerinnen je Staffel, ein 45 Minuten Lauf im Team auf einer 400 Meter Rundbahn, wieviel Runden schafft ihr Staffelholz ? </t>
  </si>
  <si>
    <t>Lauf</t>
  </si>
  <si>
    <r>
      <t xml:space="preserve">Startzeit
</t>
    </r>
    <r>
      <rPr>
        <b/>
        <sz val="9"/>
        <rFont val="Arial Black"/>
        <family val="2"/>
      </rPr>
      <t>Uhr</t>
    </r>
  </si>
  <si>
    <t>ab 18 Jahre</t>
  </si>
  <si>
    <t>ALLE
Klassen</t>
  </si>
  <si>
    <t>Alle 
Altersklassen
ab mindestens 
4 Jahre</t>
  </si>
  <si>
    <t>Blau unterlegte Felder 
bitte AUSFÜLLEN</t>
  </si>
  <si>
    <t xml:space="preserve">[ Lauf 2] 5.000 m Frauenlauf 12,5 Runden, auf einer 400 Meter Rundbahn, wie schnell laufen Sie die Strecke 5.000 m ? </t>
  </si>
  <si>
    <t>Frauenlauf 2017</t>
  </si>
  <si>
    <t>5 km Frauenlauf</t>
  </si>
  <si>
    <t>Frauenstaffel</t>
  </si>
  <si>
    <t>weiblich ab 16 Jahre und älter</t>
  </si>
  <si>
    <t>weiblich ab 18 Jahre und älter</t>
  </si>
  <si>
    <r>
      <t xml:space="preserve">Staffel / Team Name  </t>
    </r>
    <r>
      <rPr>
        <b/>
        <sz val="9"/>
        <color indexed="8"/>
        <rFont val="Arial"/>
        <family val="2"/>
      </rPr>
      <t>( 2 - 5 Personen ein Team )</t>
    </r>
  </si>
  <si>
    <t>2-5 Personen, pro Team mindestens 2 Weiblich 
oder  50 % bei einem 2er Team</t>
  </si>
  <si>
    <r>
      <rPr>
        <b/>
        <sz val="11"/>
        <rFont val="Arial Black"/>
        <family val="2"/>
      </rPr>
      <t>Lauf 3</t>
    </r>
    <r>
      <rPr>
        <b/>
        <sz val="10"/>
        <rFont val="Arial"/>
        <family val="2"/>
      </rPr>
      <t xml:space="preserve">
13:00 Uhr</t>
    </r>
  </si>
  <si>
    <r>
      <t xml:space="preserve">Staffel / Team Name  </t>
    </r>
    <r>
      <rPr>
        <b/>
        <sz val="10"/>
        <color indexed="8"/>
        <rFont val="Arial"/>
        <family val="2"/>
      </rPr>
      <t>( 2 - 5 Läuferinnen ein Team )</t>
    </r>
  </si>
  <si>
    <t>Name / Institution / Verein / Gruppe</t>
  </si>
  <si>
    <t xml:space="preserve">2-5 Läuferinnen pro Team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</si>
</sst>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7]dddd\,\ d\.\ mmmm\ yyyy"/>
  </numFmts>
  <fonts count="12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Wingdings 3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sz val="11"/>
      <name val="Arial Black"/>
      <family val="2"/>
    </font>
    <font>
      <b/>
      <sz val="22"/>
      <color indexed="60"/>
      <name val="Arial Black"/>
      <family val="2"/>
    </font>
    <font>
      <sz val="14"/>
      <name val="Arial"/>
      <family val="2"/>
    </font>
    <font>
      <sz val="11"/>
      <name val="Arial"/>
      <family val="2"/>
    </font>
    <font>
      <sz val="18"/>
      <name val="Arial Black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Arial"/>
      <family val="2"/>
    </font>
    <font>
      <b/>
      <sz val="11"/>
      <color indexed="60"/>
      <name val="Arial"/>
      <family val="2"/>
    </font>
    <font>
      <b/>
      <sz val="16"/>
      <name val="Times New Roman"/>
      <family val="1"/>
    </font>
    <font>
      <sz val="16"/>
      <name val="Arial Black"/>
      <family val="2"/>
    </font>
    <font>
      <sz val="10"/>
      <name val="Arial Black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b/>
      <sz val="9"/>
      <color indexed="8"/>
      <name val="Arial"/>
      <family val="2"/>
    </font>
    <font>
      <sz val="11"/>
      <color indexed="60"/>
      <name val="Arial Black"/>
      <family val="2"/>
    </font>
    <font>
      <b/>
      <sz val="9"/>
      <name val="Arial Black"/>
      <family val="2"/>
    </font>
    <font>
      <b/>
      <sz val="13.5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6"/>
      <color indexed="12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i/>
      <sz val="8"/>
      <color indexed="56"/>
      <name val="Calibri"/>
      <family val="2"/>
    </font>
    <font>
      <sz val="6"/>
      <color indexed="56"/>
      <name val="Arial"/>
      <family val="2"/>
    </font>
    <font>
      <sz val="11"/>
      <color indexed="10"/>
      <name val="Arial Black"/>
      <family val="2"/>
    </font>
    <font>
      <sz val="10"/>
      <color indexed="10"/>
      <name val="Arial"/>
      <family val="2"/>
    </font>
    <font>
      <sz val="10"/>
      <color indexed="8"/>
      <name val="Arial Black"/>
      <family val="2"/>
    </font>
    <font>
      <sz val="14"/>
      <color indexed="9"/>
      <name val="Arial Black"/>
      <family val="2"/>
    </font>
    <font>
      <b/>
      <sz val="12"/>
      <color indexed="9"/>
      <name val="Arial"/>
      <family val="2"/>
    </font>
    <font>
      <b/>
      <sz val="18"/>
      <color indexed="60"/>
      <name val="Times New Roman"/>
      <family val="1"/>
    </font>
    <font>
      <b/>
      <u val="single"/>
      <sz val="12"/>
      <color indexed="12"/>
      <name val="Arial"/>
      <family val="2"/>
    </font>
    <font>
      <sz val="9"/>
      <color indexed="60"/>
      <name val="Arial"/>
      <family val="2"/>
    </font>
    <font>
      <i/>
      <sz val="10"/>
      <name val="Calibri"/>
      <family val="2"/>
    </font>
    <font>
      <sz val="9"/>
      <name val="Calibri"/>
      <family val="2"/>
    </font>
    <font>
      <sz val="14"/>
      <color indexed="60"/>
      <name val="Arial Black"/>
      <family val="2"/>
    </font>
    <font>
      <i/>
      <sz val="9"/>
      <name val="Calibri"/>
      <family val="2"/>
    </font>
    <font>
      <sz val="9"/>
      <color indexed="12"/>
      <name val="Calibri"/>
      <family val="2"/>
    </font>
    <font>
      <b/>
      <sz val="11"/>
      <color indexed="8"/>
      <name val="Arial"/>
      <family val="2"/>
    </font>
    <font>
      <sz val="11"/>
      <color indexed="9"/>
      <name val="Arial Black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u val="single"/>
      <sz val="16"/>
      <color theme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"/>
      <name val="Arial"/>
      <family val="2"/>
    </font>
    <font>
      <i/>
      <sz val="8"/>
      <color theme="3"/>
      <name val="Calibri"/>
      <family val="2"/>
    </font>
    <font>
      <sz val="6"/>
      <color theme="3"/>
      <name val="Arial"/>
      <family val="2"/>
    </font>
    <font>
      <sz val="11"/>
      <color theme="5"/>
      <name val="Arial Black"/>
      <family val="2"/>
    </font>
    <font>
      <sz val="10"/>
      <color theme="5"/>
      <name val="Arial"/>
      <family val="2"/>
    </font>
    <font>
      <sz val="10"/>
      <color theme="1"/>
      <name val="Arial Black"/>
      <family val="2"/>
    </font>
    <font>
      <sz val="14"/>
      <color theme="0"/>
      <name val="Arial Black"/>
      <family val="2"/>
    </font>
    <font>
      <b/>
      <sz val="12"/>
      <color theme="0"/>
      <name val="Arial"/>
      <family val="2"/>
    </font>
    <font>
      <b/>
      <sz val="18"/>
      <color rgb="FFC00000"/>
      <name val="Times New Roman"/>
      <family val="1"/>
    </font>
    <font>
      <b/>
      <u val="single"/>
      <sz val="12"/>
      <color theme="10"/>
      <name val="Arial"/>
      <family val="2"/>
    </font>
    <font>
      <sz val="9"/>
      <color rgb="FFC00000"/>
      <name val="Arial"/>
      <family val="2"/>
    </font>
    <font>
      <b/>
      <sz val="9"/>
      <color theme="1"/>
      <name val="Arial"/>
      <family val="2"/>
    </font>
    <font>
      <sz val="11"/>
      <color theme="0"/>
      <name val="Arial Black"/>
      <family val="2"/>
    </font>
    <font>
      <u val="single"/>
      <sz val="8"/>
      <color theme="10"/>
      <name val="Arial"/>
      <family val="2"/>
    </font>
    <font>
      <sz val="11"/>
      <color rgb="FFC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0"/>
      <name val="Calibri"/>
      <family val="2"/>
    </font>
    <font>
      <sz val="14"/>
      <color rgb="FFC00000"/>
      <name val="Arial Black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/>
        <bgColor indexed="64"/>
      </patternFill>
    </fill>
    <fill>
      <gradientFill degree="90">
        <stop position="0">
          <color theme="9" tint="0.8000100255012512"/>
        </stop>
        <stop position="1">
          <color theme="4" tint="0.8000100255012512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9" tint="0.8000100255012512"/>
        </stop>
        <stop position="1">
          <color theme="4" tint="0.8000100255012512"/>
        </stop>
      </gradientFill>
    </fill>
    <fill>
      <gradientFill degree="90">
        <stop position="0">
          <color theme="9" tint="0.8000100255012512"/>
        </stop>
        <stop position="1">
          <color theme="4" tint="0.8000100255012512"/>
        </stop>
      </gradientFill>
    </fill>
    <fill>
      <gradientFill degree="90">
        <stop position="0">
          <color theme="9" tint="0.8000100255012512"/>
        </stop>
        <stop position="1">
          <color theme="4" tint="0.8000100255012512"/>
        </stop>
      </gradientFill>
    </fill>
    <fill>
      <gradientFill degree="90">
        <stop position="0">
          <color theme="9" tint="0.8000100255012512"/>
        </stop>
        <stop position="1">
          <color theme="4" tint="0.8000100255012512"/>
        </stop>
      </gradientFill>
    </fill>
  </fills>
  <borders count="1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/>
      <bottom style="hair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/>
      <bottom/>
    </border>
    <border>
      <left style="double"/>
      <right style="double"/>
      <top style="double"/>
      <bottom style="thin"/>
    </border>
    <border>
      <left style="hair"/>
      <right style="hair"/>
      <top style="double"/>
      <bottom/>
    </border>
    <border>
      <left/>
      <right style="double"/>
      <top style="double"/>
      <bottom/>
    </border>
    <border>
      <left style="hair"/>
      <right style="hair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double"/>
    </border>
    <border>
      <left/>
      <right style="double"/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/>
    </border>
    <border>
      <left/>
      <right/>
      <top/>
      <bottom style="thick"/>
    </border>
    <border>
      <left/>
      <right/>
      <top style="medium"/>
      <bottom/>
    </border>
    <border>
      <left style="hair"/>
      <right/>
      <top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 style="hair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/>
      <top style="thin">
        <color theme="0" tint="-0.3499799966812134"/>
      </top>
      <bottom style="thin"/>
    </border>
    <border>
      <left style="hair"/>
      <right style="hair"/>
      <top style="thin">
        <color theme="0" tint="-0.3499799966812134"/>
      </top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/>
      <right style="thin"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/>
      <top/>
      <bottom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 style="double"/>
      <right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/>
      <bottom style="thin"/>
    </border>
    <border>
      <left style="double"/>
      <right style="hair"/>
      <top style="thin"/>
      <bottom/>
    </border>
    <border>
      <left style="double"/>
      <right style="hair"/>
      <top/>
      <bottom/>
    </border>
    <border>
      <left style="double"/>
      <right style="hair"/>
      <top/>
      <bottom style="double"/>
    </border>
    <border>
      <left style="double"/>
      <right/>
      <top style="double"/>
      <bottom style="hair"/>
    </border>
    <border>
      <left/>
      <right style="double"/>
      <top style="double"/>
      <bottom style="hair"/>
    </border>
    <border>
      <left/>
      <right style="hair"/>
      <top/>
      <bottom/>
    </border>
    <border>
      <left style="double"/>
      <right/>
      <top style="double"/>
      <bottom/>
    </border>
    <border>
      <left/>
      <right style="hair"/>
      <top style="double"/>
      <bottom/>
    </border>
    <border>
      <left style="hair"/>
      <right/>
      <top style="thin">
        <color theme="0" tint="-0.3499799966812134"/>
      </top>
      <bottom style="thin"/>
    </border>
    <border>
      <left/>
      <right/>
      <top style="thin">
        <color theme="0" tint="-0.3499799966812134"/>
      </top>
      <bottom style="thin"/>
    </border>
    <border>
      <left/>
      <right style="double"/>
      <top style="thin">
        <color theme="0" tint="-0.3499799966812134"/>
      </top>
      <bottom style="thin"/>
    </border>
    <border>
      <left style="hair"/>
      <right/>
      <top style="hair"/>
      <bottom style="thin">
        <color theme="0" tint="-0.3499799966812134"/>
      </bottom>
    </border>
    <border>
      <left/>
      <right/>
      <top style="hair"/>
      <bottom style="thin">
        <color theme="0" tint="-0.3499799966812134"/>
      </bottom>
    </border>
    <border>
      <left/>
      <right style="double"/>
      <top style="hair"/>
      <bottom style="thin">
        <color theme="0" tint="-0.3499799966812134"/>
      </bottom>
    </border>
    <border>
      <left style="hair"/>
      <right/>
      <top style="double"/>
      <bottom/>
    </border>
    <border>
      <left/>
      <right/>
      <top style="double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/>
      <right/>
      <top/>
      <bottom style="hair">
        <color theme="0" tint="-0.3499799966812134"/>
      </bottom>
    </border>
    <border>
      <left/>
      <right/>
      <top/>
      <bottom style="thin"/>
    </border>
    <border>
      <left style="double"/>
      <right/>
      <top/>
      <bottom style="thin"/>
    </border>
    <border>
      <left style="double"/>
      <right/>
      <top/>
      <bottom style="double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 style="hair"/>
      <right/>
      <top style="thin"/>
      <bottom style="hair"/>
    </border>
    <border>
      <left/>
      <right style="double"/>
      <top style="thin"/>
      <bottom style="hair"/>
    </border>
    <border>
      <left style="hair"/>
      <right/>
      <top style="thin"/>
      <bottom style="double"/>
    </border>
    <border>
      <left style="double"/>
      <right/>
      <top style="hair"/>
      <bottom style="thin"/>
    </border>
    <border>
      <left/>
      <right/>
      <top style="hair"/>
      <bottom style="thin"/>
    </border>
    <border>
      <left/>
      <right style="double"/>
      <top style="hair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/>
      <bottom style="hair"/>
    </border>
    <border>
      <left style="medium"/>
      <right/>
      <top style="hair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0" fontId="8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89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32" borderId="9" applyNumberFormat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9" fillId="0" borderId="0" xfId="54">
      <alignment/>
      <protection/>
    </xf>
    <xf numFmtId="0" fontId="11" fillId="0" borderId="0" xfId="54" applyFont="1">
      <alignment/>
      <protection/>
    </xf>
    <xf numFmtId="0" fontId="12" fillId="0" borderId="0" xfId="54" applyFont="1" applyBorder="1">
      <alignment/>
      <protection/>
    </xf>
    <xf numFmtId="0" fontId="89" fillId="0" borderId="0" xfId="54" applyAlignment="1">
      <alignment horizontal="center"/>
      <protection/>
    </xf>
    <xf numFmtId="0" fontId="9" fillId="0" borderId="0" xfId="0" applyFont="1" applyAlignment="1">
      <alignment horizontal="center" vertical="center"/>
    </xf>
    <xf numFmtId="0" fontId="4" fillId="0" borderId="0" xfId="53" applyFont="1" applyBorder="1" applyAlignment="1">
      <alignment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/>
      <protection/>
    </xf>
    <xf numFmtId="0" fontId="97" fillId="0" borderId="0" xfId="54" applyFont="1" applyAlignment="1">
      <alignment horizontal="center"/>
      <protection/>
    </xf>
    <xf numFmtId="0" fontId="14" fillId="0" borderId="0" xfId="0" applyFont="1" applyAlignment="1">
      <alignment horizontal="center" vertical="center"/>
    </xf>
    <xf numFmtId="0" fontId="86" fillId="33" borderId="0" xfId="47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9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justify" textRotation="90"/>
      <protection/>
    </xf>
    <xf numFmtId="0" fontId="2" fillId="0" borderId="0" xfId="0" applyFont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24" fillId="34" borderId="13" xfId="0" applyFont="1" applyFill="1" applyBorder="1" applyAlignment="1" applyProtection="1">
      <alignment horizontal="center" vertical="center" wrapText="1"/>
      <protection/>
    </xf>
    <xf numFmtId="0" fontId="24" fillId="34" borderId="14" xfId="0" applyFont="1" applyFill="1" applyBorder="1" applyAlignment="1" applyProtection="1">
      <alignment horizontal="center" vertical="center" wrapText="1"/>
      <protection/>
    </xf>
    <xf numFmtId="0" fontId="98" fillId="33" borderId="14" xfId="47" applyFont="1" applyFill="1" applyBorder="1" applyAlignment="1" applyProtection="1">
      <alignment horizontal="left" vertical="center"/>
      <protection/>
    </xf>
    <xf numFmtId="0" fontId="99" fillId="33" borderId="0" xfId="47" applyFont="1" applyFill="1" applyBorder="1" applyAlignment="1" applyProtection="1">
      <alignment horizontal="left"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10" fillId="35" borderId="16" xfId="0" applyFont="1" applyFill="1" applyBorder="1" applyAlignment="1" applyProtection="1">
      <alignment horizontal="center" vertical="center"/>
      <protection/>
    </xf>
    <xf numFmtId="0" fontId="100" fillId="33" borderId="15" xfId="0" applyFont="1" applyFill="1" applyBorder="1" applyAlignment="1" applyProtection="1">
      <alignment horizontal="left" vertical="center"/>
      <protection/>
    </xf>
    <xf numFmtId="0" fontId="100" fillId="33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00" fillId="33" borderId="19" xfId="0" applyNumberFormat="1" applyFont="1" applyFill="1" applyBorder="1" applyAlignment="1" applyProtection="1">
      <alignment horizontal="center" vertical="center"/>
      <protection/>
    </xf>
    <xf numFmtId="0" fontId="24" fillId="36" borderId="20" xfId="0" applyFont="1" applyFill="1" applyBorder="1" applyAlignment="1" applyProtection="1">
      <alignment horizontal="center" vertical="center" wrapText="1"/>
      <protection/>
    </xf>
    <xf numFmtId="0" fontId="24" fillId="36" borderId="21" xfId="0" applyFont="1" applyFill="1" applyBorder="1" applyAlignment="1" applyProtection="1">
      <alignment horizontal="center" vertical="center" wrapText="1"/>
      <protection/>
    </xf>
    <xf numFmtId="0" fontId="5" fillId="36" borderId="21" xfId="0" applyFont="1" applyFill="1" applyBorder="1" applyAlignment="1" applyProtection="1">
      <alignment horizontal="left" vertical="center" wrapText="1"/>
      <protection/>
    </xf>
    <xf numFmtId="0" fontId="101" fillId="36" borderId="21" xfId="47" applyFont="1" applyFill="1" applyBorder="1" applyAlignment="1" applyProtection="1">
      <alignment horizontal="left" vertical="center"/>
      <protection/>
    </xf>
    <xf numFmtId="0" fontId="99" fillId="36" borderId="21" xfId="47" applyFont="1" applyFill="1" applyBorder="1" applyAlignment="1" applyProtection="1">
      <alignment horizontal="left" vertical="center"/>
      <protection/>
    </xf>
    <xf numFmtId="0" fontId="102" fillId="33" borderId="22" xfId="0" applyFont="1" applyFill="1" applyBorder="1" applyAlignment="1" applyProtection="1">
      <alignment horizontal="left" vertical="center"/>
      <protection/>
    </xf>
    <xf numFmtId="0" fontId="102" fillId="33" borderId="23" xfId="0" applyFont="1" applyFill="1" applyBorder="1" applyAlignment="1" applyProtection="1">
      <alignment horizontal="left" vertical="center"/>
      <protection/>
    </xf>
    <xf numFmtId="0" fontId="103" fillId="33" borderId="24" xfId="0" applyFont="1" applyFill="1" applyBorder="1" applyAlignment="1" applyProtection="1">
      <alignment horizontal="left" vertical="center"/>
      <protection/>
    </xf>
    <xf numFmtId="0" fontId="5" fillId="33" borderId="25" xfId="0" applyFont="1" applyFill="1" applyBorder="1" applyAlignment="1" applyProtection="1">
      <alignment horizontal="right" vertical="center" wrapText="1"/>
      <protection/>
    </xf>
    <xf numFmtId="0" fontId="5" fillId="33" borderId="26" xfId="0" applyFont="1" applyFill="1" applyBorder="1" applyAlignment="1" applyProtection="1">
      <alignment horizontal="right" vertical="center" wrapText="1"/>
      <protection/>
    </xf>
    <xf numFmtId="0" fontId="5" fillId="33" borderId="27" xfId="0" applyFont="1" applyFill="1" applyBorder="1" applyAlignment="1" applyProtection="1">
      <alignment horizontal="right" vertical="center" wrapText="1"/>
      <protection/>
    </xf>
    <xf numFmtId="0" fontId="30" fillId="0" borderId="0" xfId="0" applyFont="1" applyAlignment="1" applyProtection="1">
      <alignment vertical="center"/>
      <protection/>
    </xf>
    <xf numFmtId="0" fontId="77" fillId="36" borderId="28" xfId="47" applyFont="1" applyFill="1" applyBorder="1" applyAlignment="1" applyProtection="1">
      <alignment horizontal="left" vertical="center"/>
      <protection/>
    </xf>
    <xf numFmtId="0" fontId="104" fillId="37" borderId="29" xfId="53" applyFont="1" applyFill="1" applyBorder="1" applyAlignment="1" applyProtection="1">
      <alignment horizontal="center" vertical="center" wrapText="1"/>
      <protection/>
    </xf>
    <xf numFmtId="0" fontId="104" fillId="37" borderId="29" xfId="53" applyFont="1" applyFill="1" applyBorder="1" applyAlignment="1" applyProtection="1">
      <alignment horizontal="center" vertical="center"/>
      <protection/>
    </xf>
    <xf numFmtId="0" fontId="15" fillId="37" borderId="29" xfId="53" applyFont="1" applyFill="1" applyBorder="1" applyAlignment="1" applyProtection="1">
      <alignment horizontal="center" vertical="center"/>
      <protection/>
    </xf>
    <xf numFmtId="0" fontId="105" fillId="2" borderId="30" xfId="53" applyFont="1" applyFill="1" applyBorder="1" applyAlignment="1" applyProtection="1">
      <alignment horizontal="center" vertical="center"/>
      <protection/>
    </xf>
    <xf numFmtId="0" fontId="6" fillId="0" borderId="0" xfId="53" applyFont="1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/>
      <protection/>
    </xf>
    <xf numFmtId="0" fontId="8" fillId="0" borderId="0" xfId="53" applyFont="1" applyBorder="1" applyAlignment="1" applyProtection="1">
      <alignment horizontal="center" vertical="center"/>
      <protection/>
    </xf>
    <xf numFmtId="0" fontId="6" fillId="33" borderId="0" xfId="53" applyFont="1" applyFill="1" applyBorder="1" applyAlignment="1" applyProtection="1">
      <alignment horizontal="center" vertical="center"/>
      <protection/>
    </xf>
    <xf numFmtId="0" fontId="7" fillId="33" borderId="0" xfId="53" applyFont="1" applyFill="1" applyBorder="1" applyAlignment="1" applyProtection="1">
      <alignment horizontal="center" vertical="center"/>
      <protection/>
    </xf>
    <xf numFmtId="0" fontId="15" fillId="37" borderId="31" xfId="53" applyFont="1" applyFill="1" applyBorder="1" applyAlignment="1" applyProtection="1">
      <alignment horizontal="center" vertical="center" wrapText="1"/>
      <protection/>
    </xf>
    <xf numFmtId="0" fontId="15" fillId="37" borderId="32" xfId="53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105" fillId="36" borderId="34" xfId="53" applyFont="1" applyFill="1" applyBorder="1" applyAlignment="1" applyProtection="1">
      <alignment horizontal="center" vertical="center"/>
      <protection/>
    </xf>
    <xf numFmtId="0" fontId="105" fillId="2" borderId="35" xfId="53" applyFont="1" applyFill="1" applyBorder="1" applyAlignment="1" applyProtection="1">
      <alignment horizontal="center" vertical="center"/>
      <protection/>
    </xf>
    <xf numFmtId="0" fontId="105" fillId="2" borderId="36" xfId="53" applyFont="1" applyFill="1" applyBorder="1" applyAlignment="1" applyProtection="1">
      <alignment horizontal="center" vertical="center"/>
      <protection/>
    </xf>
    <xf numFmtId="0" fontId="6" fillId="0" borderId="37" xfId="53" applyFont="1" applyBorder="1" applyAlignment="1" applyProtection="1">
      <alignment horizontal="center" vertical="center" wrapText="1"/>
      <protection/>
    </xf>
    <xf numFmtId="0" fontId="4" fillId="0" borderId="38" xfId="53" applyFont="1" applyBorder="1" applyAlignment="1" applyProtection="1">
      <alignment vertical="center"/>
      <protection/>
    </xf>
    <xf numFmtId="0" fontId="6" fillId="0" borderId="37" xfId="53" applyFont="1" applyBorder="1" applyAlignment="1" applyProtection="1">
      <alignment horizontal="center" vertical="center"/>
      <protection/>
    </xf>
    <xf numFmtId="0" fontId="7" fillId="0" borderId="37" xfId="53" applyFont="1" applyBorder="1" applyAlignment="1" applyProtection="1">
      <alignment horizontal="center" vertical="center"/>
      <protection/>
    </xf>
    <xf numFmtId="0" fontId="8" fillId="0" borderId="38" xfId="53" applyFont="1" applyBorder="1" applyAlignment="1" applyProtection="1">
      <alignment horizontal="center" vertical="center"/>
      <protection/>
    </xf>
    <xf numFmtId="0" fontId="6" fillId="0" borderId="39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4" fillId="0" borderId="40" xfId="53" applyFont="1" applyBorder="1" applyAlignment="1">
      <alignment horizontal="center" vertical="center"/>
      <protection/>
    </xf>
    <xf numFmtId="0" fontId="8" fillId="0" borderId="40" xfId="53" applyFont="1" applyBorder="1" applyAlignment="1">
      <alignment horizontal="center" vertical="center"/>
      <protection/>
    </xf>
    <xf numFmtId="0" fontId="4" fillId="0" borderId="41" xfId="53" applyFont="1" applyBorder="1" applyAlignment="1">
      <alignment vertical="center"/>
      <protection/>
    </xf>
    <xf numFmtId="20" fontId="4" fillId="2" borderId="42" xfId="53" applyNumberFormat="1" applyFont="1" applyFill="1" applyBorder="1" applyAlignment="1" applyProtection="1">
      <alignment horizontal="center" vertical="center"/>
      <protection/>
    </xf>
    <xf numFmtId="0" fontId="106" fillId="0" borderId="43" xfId="54" applyFont="1" applyBorder="1" applyAlignment="1">
      <alignment horizontal="left" vertical="center"/>
      <protection/>
    </xf>
    <xf numFmtId="0" fontId="5" fillId="2" borderId="30" xfId="53" applyFont="1" applyFill="1" applyBorder="1" applyAlignment="1" applyProtection="1">
      <alignment horizontal="center" vertical="center"/>
      <protection/>
    </xf>
    <xf numFmtId="0" fontId="5" fillId="2" borderId="36" xfId="53" applyFont="1" applyFill="1" applyBorder="1" applyAlignment="1" applyProtection="1">
      <alignment horizontal="center" vertical="center"/>
      <protection/>
    </xf>
    <xf numFmtId="0" fontId="15" fillId="37" borderId="29" xfId="53" applyFont="1" applyFill="1" applyBorder="1" applyAlignment="1" applyProtection="1">
      <alignment horizontal="center" vertical="center" wrapText="1"/>
      <protection/>
    </xf>
    <xf numFmtId="0" fontId="107" fillId="38" borderId="44" xfId="53" applyFont="1" applyFill="1" applyBorder="1" applyAlignment="1" applyProtection="1">
      <alignment horizontal="left" vertical="center"/>
      <protection/>
    </xf>
    <xf numFmtId="0" fontId="108" fillId="21" borderId="40" xfId="53" applyFont="1" applyFill="1" applyBorder="1" applyAlignment="1" applyProtection="1">
      <alignment horizontal="left" vertical="center"/>
      <protection/>
    </xf>
    <xf numFmtId="0" fontId="5" fillId="36" borderId="34" xfId="53" applyFont="1" applyFill="1" applyBorder="1" applyAlignment="1" applyProtection="1">
      <alignment horizontal="center" vertical="center"/>
      <protection/>
    </xf>
    <xf numFmtId="0" fontId="109" fillId="39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20" fontId="100" fillId="33" borderId="45" xfId="0" applyNumberFormat="1" applyFont="1" applyFill="1" applyBorder="1" applyAlignment="1" applyProtection="1">
      <alignment horizontal="center" vertical="center"/>
      <protection/>
    </xf>
    <xf numFmtId="0" fontId="15" fillId="37" borderId="46" xfId="53" applyFont="1" applyFill="1" applyBorder="1" applyAlignment="1" applyProtection="1">
      <alignment horizontal="center" vertical="center"/>
      <protection/>
    </xf>
    <xf numFmtId="0" fontId="5" fillId="2" borderId="47" xfId="53" applyFont="1" applyFill="1" applyBorder="1" applyAlignment="1" applyProtection="1">
      <alignment horizontal="center" vertical="center"/>
      <protection/>
    </xf>
    <xf numFmtId="0" fontId="5" fillId="36" borderId="48" xfId="53" applyFont="1" applyFill="1" applyBorder="1" applyAlignment="1" applyProtection="1">
      <alignment horizontal="center" vertical="center"/>
      <protection/>
    </xf>
    <xf numFmtId="0" fontId="110" fillId="40" borderId="0" xfId="47" applyFont="1" applyFill="1" applyBorder="1" applyAlignment="1" applyProtection="1">
      <alignment horizontal="center" vertical="center"/>
      <protection/>
    </xf>
    <xf numFmtId="20" fontId="100" fillId="33" borderId="19" xfId="0" applyNumberFormat="1" applyFont="1" applyFill="1" applyBorder="1" applyAlignment="1" applyProtection="1">
      <alignment horizontal="center" vertical="center"/>
      <protection/>
    </xf>
    <xf numFmtId="0" fontId="111" fillId="33" borderId="49" xfId="0" applyFont="1" applyFill="1" applyBorder="1" applyAlignment="1" applyProtection="1">
      <alignment horizontal="center" vertical="center"/>
      <protection/>
    </xf>
    <xf numFmtId="0" fontId="6" fillId="33" borderId="50" xfId="0" applyFont="1" applyFill="1" applyBorder="1" applyAlignment="1" applyProtection="1">
      <alignment horizontal="center" vertical="center"/>
      <protection/>
    </xf>
    <xf numFmtId="0" fontId="112" fillId="40" borderId="51" xfId="0" applyFont="1" applyFill="1" applyBorder="1" applyAlignment="1" applyProtection="1">
      <alignment horizontal="center" vertical="center"/>
      <protection/>
    </xf>
    <xf numFmtId="0" fontId="112" fillId="40" borderId="52" xfId="0" applyFont="1" applyFill="1" applyBorder="1" applyAlignment="1" applyProtection="1">
      <alignment horizontal="center" vertical="center"/>
      <protection/>
    </xf>
    <xf numFmtId="0" fontId="112" fillId="40" borderId="52" xfId="0" applyFont="1" applyFill="1" applyBorder="1" applyAlignment="1" applyProtection="1">
      <alignment vertical="center"/>
      <protection/>
    </xf>
    <xf numFmtId="0" fontId="102" fillId="33" borderId="53" xfId="0" applyFont="1" applyFill="1" applyBorder="1" applyAlignment="1" applyProtection="1">
      <alignment horizontal="left" vertical="center"/>
      <protection/>
    </xf>
    <xf numFmtId="0" fontId="102" fillId="33" borderId="54" xfId="0" applyFont="1" applyFill="1" applyBorder="1" applyAlignment="1" applyProtection="1">
      <alignment horizontal="left" vertical="center"/>
      <protection/>
    </xf>
    <xf numFmtId="0" fontId="103" fillId="33" borderId="55" xfId="0" applyFont="1" applyFill="1" applyBorder="1" applyAlignment="1" applyProtection="1">
      <alignment horizontal="left" vertical="center"/>
      <protection/>
    </xf>
    <xf numFmtId="0" fontId="111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102" fillId="0" borderId="21" xfId="0" applyFont="1" applyFill="1" applyBorder="1" applyAlignment="1" applyProtection="1">
      <alignment horizontal="left" vertical="center"/>
      <protection/>
    </xf>
    <xf numFmtId="0" fontId="103" fillId="0" borderId="28" xfId="0" applyFont="1" applyFill="1" applyBorder="1" applyAlignment="1" applyProtection="1">
      <alignment horizontal="left" vertical="center"/>
      <protection/>
    </xf>
    <xf numFmtId="0" fontId="102" fillId="0" borderId="28" xfId="0" applyFont="1" applyFill="1" applyBorder="1" applyAlignment="1" applyProtection="1">
      <alignment horizontal="left" vertical="center"/>
      <protection/>
    </xf>
    <xf numFmtId="0" fontId="4" fillId="6" borderId="50" xfId="0" applyFont="1" applyFill="1" applyBorder="1" applyAlignment="1" applyProtection="1">
      <alignment vertical="center"/>
      <protection locked="0"/>
    </xf>
    <xf numFmtId="0" fontId="4" fillId="6" borderId="12" xfId="0" applyFont="1" applyFill="1" applyBorder="1" applyAlignment="1" applyProtection="1">
      <alignment vertical="center"/>
      <protection locked="0"/>
    </xf>
    <xf numFmtId="0" fontId="4" fillId="6" borderId="10" xfId="0" applyFont="1" applyFill="1" applyBorder="1" applyAlignment="1" applyProtection="1">
      <alignment vertical="center"/>
      <protection locked="0"/>
    </xf>
    <xf numFmtId="0" fontId="4" fillId="6" borderId="33" xfId="0" applyFont="1" applyFill="1" applyBorder="1" applyAlignment="1" applyProtection="1">
      <alignment vertical="center"/>
      <protection locked="0"/>
    </xf>
    <xf numFmtId="0" fontId="4" fillId="6" borderId="19" xfId="0" applyFont="1" applyFill="1" applyBorder="1" applyAlignment="1" applyProtection="1">
      <alignment vertical="center"/>
      <protection locked="0"/>
    </xf>
    <xf numFmtId="0" fontId="4" fillId="6" borderId="11" xfId="0" applyFont="1" applyFill="1" applyBorder="1" applyAlignment="1" applyProtection="1">
      <alignment vertical="center"/>
      <protection locked="0"/>
    </xf>
    <xf numFmtId="20" fontId="69" fillId="33" borderId="45" xfId="0" applyNumberFormat="1" applyFont="1" applyFill="1" applyBorder="1" applyAlignment="1" applyProtection="1">
      <alignment horizontal="center" vertical="center"/>
      <protection/>
    </xf>
    <xf numFmtId="0" fontId="99" fillId="6" borderId="54" xfId="47" applyFont="1" applyFill="1" applyBorder="1" applyAlignment="1" applyProtection="1">
      <alignment horizontal="left" vertical="center"/>
      <protection locked="0"/>
    </xf>
    <xf numFmtId="0" fontId="99" fillId="33" borderId="26" xfId="47" applyFont="1" applyFill="1" applyBorder="1" applyAlignment="1" applyProtection="1">
      <alignment horizontal="left" vertical="center"/>
      <protection/>
    </xf>
    <xf numFmtId="0" fontId="99" fillId="33" borderId="56" xfId="47" applyFont="1" applyFill="1" applyBorder="1" applyAlignment="1" applyProtection="1">
      <alignment horizontal="left" vertical="center"/>
      <protection/>
    </xf>
    <xf numFmtId="0" fontId="105" fillId="36" borderId="42" xfId="53" applyFont="1" applyFill="1" applyBorder="1" applyAlignment="1" applyProtection="1">
      <alignment horizontal="center" vertical="center"/>
      <protection/>
    </xf>
    <xf numFmtId="0" fontId="5" fillId="36" borderId="42" xfId="53" applyFont="1" applyFill="1" applyBorder="1" applyAlignment="1" applyProtection="1">
      <alignment horizontal="center" vertical="center"/>
      <protection/>
    </xf>
    <xf numFmtId="0" fontId="5" fillId="36" borderId="57" xfId="53" applyFont="1" applyFill="1" applyBorder="1" applyAlignment="1" applyProtection="1">
      <alignment horizontal="center" vertical="center"/>
      <protection/>
    </xf>
    <xf numFmtId="0" fontId="105" fillId="2" borderId="58" xfId="53" applyFont="1" applyFill="1" applyBorder="1" applyAlignment="1" applyProtection="1">
      <alignment horizontal="center" vertical="center"/>
      <protection/>
    </xf>
    <xf numFmtId="0" fontId="5" fillId="2" borderId="58" xfId="53" applyFont="1" applyFill="1" applyBorder="1" applyAlignment="1" applyProtection="1">
      <alignment horizontal="center" vertical="center"/>
      <protection/>
    </xf>
    <xf numFmtId="0" fontId="5" fillId="6" borderId="59" xfId="53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5" fillId="6" borderId="60" xfId="53" applyFont="1" applyFill="1" applyBorder="1" applyAlignment="1" applyProtection="1">
      <alignment horizontal="center" vertical="center"/>
      <protection/>
    </xf>
    <xf numFmtId="0" fontId="100" fillId="33" borderId="61" xfId="0" applyFont="1" applyFill="1" applyBorder="1" applyAlignment="1" applyProtection="1">
      <alignment horizontal="left" vertical="center"/>
      <protection/>
    </xf>
    <xf numFmtId="0" fontId="100" fillId="33" borderId="62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0" fontId="25" fillId="0" borderId="63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113" fillId="38" borderId="64" xfId="0" applyFont="1" applyFill="1" applyBorder="1" applyAlignment="1" applyProtection="1">
      <alignment horizontal="left" vertical="center"/>
      <protection/>
    </xf>
    <xf numFmtId="0" fontId="113" fillId="38" borderId="65" xfId="0" applyFont="1" applyFill="1" applyBorder="1" applyAlignment="1" applyProtection="1">
      <alignment horizontal="left" vertical="center"/>
      <protection/>
    </xf>
    <xf numFmtId="0" fontId="114" fillId="33" borderId="66" xfId="47" applyFont="1" applyFill="1" applyBorder="1" applyAlignment="1" applyProtection="1">
      <alignment horizontal="center" vertical="center"/>
      <protection/>
    </xf>
    <xf numFmtId="0" fontId="114" fillId="33" borderId="67" xfId="47" applyFont="1" applyFill="1" applyBorder="1" applyAlignment="1" applyProtection="1">
      <alignment horizontal="center" vertical="center"/>
      <protection/>
    </xf>
    <xf numFmtId="0" fontId="114" fillId="33" borderId="68" xfId="47" applyFont="1" applyFill="1" applyBorder="1" applyAlignment="1" applyProtection="1">
      <alignment horizontal="center" vertical="center"/>
      <protection/>
    </xf>
    <xf numFmtId="0" fontId="115" fillId="41" borderId="30" xfId="0" applyFont="1" applyFill="1" applyBorder="1" applyAlignment="1" applyProtection="1">
      <alignment horizontal="center" vertical="center" textRotation="90"/>
      <protection/>
    </xf>
    <xf numFmtId="0" fontId="115" fillId="42" borderId="69" xfId="0" applyFont="1" applyFill="1" applyBorder="1" applyAlignment="1" applyProtection="1">
      <alignment horizontal="center" vertical="center" textRotation="90"/>
      <protection/>
    </xf>
    <xf numFmtId="0" fontId="111" fillId="33" borderId="70" xfId="0" applyFont="1" applyFill="1" applyBorder="1" applyAlignment="1" applyProtection="1">
      <alignment horizontal="center" vertical="center"/>
      <protection/>
    </xf>
    <xf numFmtId="0" fontId="111" fillId="33" borderId="71" xfId="0" applyFont="1" applyFill="1" applyBorder="1" applyAlignment="1" applyProtection="1">
      <alignment horizontal="center" vertical="center"/>
      <protection/>
    </xf>
    <xf numFmtId="0" fontId="111" fillId="33" borderId="72" xfId="0" applyFont="1" applyFill="1" applyBorder="1" applyAlignment="1" applyProtection="1">
      <alignment horizontal="center" vertical="center"/>
      <protection/>
    </xf>
    <xf numFmtId="0" fontId="72" fillId="33" borderId="73" xfId="0" applyFont="1" applyFill="1" applyBorder="1" applyAlignment="1" applyProtection="1">
      <alignment horizontal="center" vertical="center"/>
      <protection/>
    </xf>
    <xf numFmtId="0" fontId="72" fillId="33" borderId="62" xfId="0" applyFont="1" applyFill="1" applyBorder="1" applyAlignment="1" applyProtection="1">
      <alignment horizontal="center" vertical="center"/>
      <protection/>
    </xf>
    <xf numFmtId="0" fontId="72" fillId="33" borderId="74" xfId="0" applyFont="1" applyFill="1" applyBorder="1" applyAlignment="1" applyProtection="1">
      <alignment horizontal="center" vertical="center"/>
      <protection/>
    </xf>
    <xf numFmtId="0" fontId="5" fillId="40" borderId="63" xfId="0" applyFont="1" applyFill="1" applyBorder="1" applyAlignment="1" applyProtection="1">
      <alignment horizontal="center" vertical="center" wrapText="1"/>
      <protection/>
    </xf>
    <xf numFmtId="0" fontId="5" fillId="40" borderId="75" xfId="0" applyFont="1" applyFill="1" applyBorder="1" applyAlignment="1" applyProtection="1">
      <alignment horizontal="center" vertical="center"/>
      <protection/>
    </xf>
    <xf numFmtId="0" fontId="5" fillId="40" borderId="63" xfId="0" applyFont="1" applyFill="1" applyBorder="1" applyAlignment="1" applyProtection="1">
      <alignment horizontal="center" vertical="center"/>
      <protection/>
    </xf>
    <xf numFmtId="0" fontId="5" fillId="40" borderId="76" xfId="0" applyFont="1" applyFill="1" applyBorder="1" applyAlignment="1" applyProtection="1">
      <alignment horizontal="center" vertical="center" wrapText="1"/>
      <protection/>
    </xf>
    <xf numFmtId="0" fontId="5" fillId="40" borderId="77" xfId="0" applyFont="1" applyFill="1" applyBorder="1" applyAlignment="1" applyProtection="1">
      <alignment horizontal="center" vertical="center"/>
      <protection/>
    </xf>
    <xf numFmtId="0" fontId="112" fillId="40" borderId="78" xfId="0" applyFont="1" applyFill="1" applyBorder="1" applyAlignment="1" applyProtection="1">
      <alignment horizontal="left" vertical="center"/>
      <protection/>
    </xf>
    <xf numFmtId="0" fontId="112" fillId="40" borderId="79" xfId="0" applyFont="1" applyFill="1" applyBorder="1" applyAlignment="1" applyProtection="1">
      <alignment horizontal="left" vertical="center"/>
      <protection/>
    </xf>
    <xf numFmtId="0" fontId="112" fillId="40" borderId="80" xfId="0" applyFont="1" applyFill="1" applyBorder="1" applyAlignment="1" applyProtection="1">
      <alignment horizontal="left" vertical="center"/>
      <protection/>
    </xf>
    <xf numFmtId="0" fontId="4" fillId="6" borderId="81" xfId="0" applyFont="1" applyFill="1" applyBorder="1" applyAlignment="1" applyProtection="1">
      <alignment horizontal="left" vertical="center"/>
      <protection locked="0"/>
    </xf>
    <xf numFmtId="0" fontId="4" fillId="6" borderId="82" xfId="0" applyFont="1" applyFill="1" applyBorder="1" applyAlignment="1" applyProtection="1">
      <alignment horizontal="left" vertical="center"/>
      <protection locked="0"/>
    </xf>
    <xf numFmtId="0" fontId="4" fillId="6" borderId="83" xfId="0" applyFont="1" applyFill="1" applyBorder="1" applyAlignment="1" applyProtection="1">
      <alignment horizontal="left" vertical="center"/>
      <protection locked="0"/>
    </xf>
    <xf numFmtId="0" fontId="116" fillId="33" borderId="84" xfId="0" applyFont="1" applyFill="1" applyBorder="1" applyAlignment="1" applyProtection="1">
      <alignment horizontal="left" vertical="center"/>
      <protection/>
    </xf>
    <xf numFmtId="0" fontId="116" fillId="33" borderId="85" xfId="0" applyFont="1" applyFill="1" applyBorder="1" applyAlignment="1" applyProtection="1">
      <alignment horizontal="left" vertical="center"/>
      <protection/>
    </xf>
    <xf numFmtId="0" fontId="116" fillId="33" borderId="18" xfId="0" applyFont="1" applyFill="1" applyBorder="1" applyAlignment="1" applyProtection="1">
      <alignment horizontal="left" vertical="center"/>
      <protection/>
    </xf>
    <xf numFmtId="20" fontId="117" fillId="33" borderId="86" xfId="0" applyNumberFormat="1" applyFont="1" applyFill="1" applyBorder="1" applyAlignment="1" applyProtection="1">
      <alignment horizontal="left" vertical="center"/>
      <protection/>
    </xf>
    <xf numFmtId="0" fontId="117" fillId="33" borderId="87" xfId="0" applyFont="1" applyFill="1" applyBorder="1" applyAlignment="1" applyProtection="1">
      <alignment horizontal="left" vertical="center"/>
      <protection/>
    </xf>
    <xf numFmtId="0" fontId="117" fillId="33" borderId="88" xfId="0" applyFont="1" applyFill="1" applyBorder="1" applyAlignment="1" applyProtection="1">
      <alignment horizontal="left" vertical="center"/>
      <protection/>
    </xf>
    <xf numFmtId="0" fontId="13" fillId="21" borderId="89" xfId="0" applyFont="1" applyFill="1" applyBorder="1" applyAlignment="1" applyProtection="1">
      <alignment horizontal="left" vertical="center"/>
      <protection/>
    </xf>
    <xf numFmtId="0" fontId="13" fillId="21" borderId="90" xfId="0" applyFont="1" applyFill="1" applyBorder="1" applyAlignment="1" applyProtection="1">
      <alignment horizontal="left" vertical="center"/>
      <protection/>
    </xf>
    <xf numFmtId="0" fontId="109" fillId="43" borderId="35" xfId="0" applyFont="1" applyFill="1" applyBorder="1" applyAlignment="1" applyProtection="1">
      <alignment horizontal="center" vertical="center"/>
      <protection/>
    </xf>
    <xf numFmtId="0" fontId="109" fillId="44" borderId="30" xfId="0" applyFont="1" applyFill="1" applyBorder="1" applyAlignment="1" applyProtection="1">
      <alignment horizontal="center" vertical="center"/>
      <protection/>
    </xf>
    <xf numFmtId="0" fontId="8" fillId="35" borderId="64" xfId="0" applyFont="1" applyFill="1" applyBorder="1" applyAlignment="1" applyProtection="1">
      <alignment horizontal="center" vertical="center" wrapText="1"/>
      <protection/>
    </xf>
    <xf numFmtId="0" fontId="8" fillId="35" borderId="9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2" fillId="6" borderId="20" xfId="0" applyFont="1" applyFill="1" applyBorder="1" applyAlignment="1" applyProtection="1">
      <alignment horizontal="center" vertical="center"/>
      <protection/>
    </xf>
    <xf numFmtId="0" fontId="2" fillId="6" borderId="21" xfId="0" applyFont="1" applyFill="1" applyBorder="1" applyAlignment="1" applyProtection="1">
      <alignment horizontal="center" vertical="center"/>
      <protection/>
    </xf>
    <xf numFmtId="0" fontId="2" fillId="6" borderId="28" xfId="0" applyFont="1" applyFill="1" applyBorder="1" applyAlignment="1" applyProtection="1">
      <alignment horizontal="center" vertical="center"/>
      <protection/>
    </xf>
    <xf numFmtId="164" fontId="113" fillId="38" borderId="65" xfId="0" applyNumberFormat="1" applyFont="1" applyFill="1" applyBorder="1" applyAlignment="1" applyProtection="1">
      <alignment horizontal="left" vertical="center"/>
      <protection/>
    </xf>
    <xf numFmtId="0" fontId="29" fillId="35" borderId="66" xfId="0" applyFont="1" applyFill="1" applyBorder="1" applyAlignment="1" applyProtection="1">
      <alignment horizontal="center" vertical="center" wrapText="1"/>
      <protection/>
    </xf>
    <xf numFmtId="0" fontId="29" fillId="35" borderId="67" xfId="0" applyFont="1" applyFill="1" applyBorder="1" applyAlignment="1" applyProtection="1">
      <alignment horizontal="center" vertical="center" wrapText="1"/>
      <protection/>
    </xf>
    <xf numFmtId="0" fontId="99" fillId="6" borderId="26" xfId="47" applyFont="1" applyFill="1" applyBorder="1" applyAlignment="1" applyProtection="1">
      <alignment horizontal="left" vertical="center"/>
      <protection locked="0"/>
    </xf>
    <xf numFmtId="0" fontId="99" fillId="6" borderId="56" xfId="47" applyFont="1" applyFill="1" applyBorder="1" applyAlignment="1" applyProtection="1">
      <alignment horizontal="left" vertical="center"/>
      <protection locked="0"/>
    </xf>
    <xf numFmtId="0" fontId="101" fillId="6" borderId="27" xfId="47" applyFont="1" applyFill="1" applyBorder="1" applyAlignment="1" applyProtection="1">
      <alignment horizontal="left" vertical="center"/>
      <protection locked="0"/>
    </xf>
    <xf numFmtId="0" fontId="98" fillId="33" borderId="67" xfId="47" applyFont="1" applyFill="1" applyBorder="1" applyAlignment="1" applyProtection="1">
      <alignment horizontal="center" vertical="center"/>
      <protection/>
    </xf>
    <xf numFmtId="0" fontId="98" fillId="33" borderId="68" xfId="47" applyFont="1" applyFill="1" applyBorder="1" applyAlignment="1" applyProtection="1">
      <alignment horizontal="center" vertical="center"/>
      <protection/>
    </xf>
    <xf numFmtId="0" fontId="118" fillId="40" borderId="92" xfId="47" applyFont="1" applyFill="1" applyBorder="1" applyAlignment="1" applyProtection="1">
      <alignment horizontal="center" vertical="center" textRotation="90" wrapText="1"/>
      <protection/>
    </xf>
    <xf numFmtId="0" fontId="118" fillId="40" borderId="93" xfId="47" applyFont="1" applyFill="1" applyBorder="1" applyAlignment="1" applyProtection="1">
      <alignment horizontal="center" vertical="center" textRotation="90"/>
      <protection/>
    </xf>
    <xf numFmtId="0" fontId="118" fillId="40" borderId="94" xfId="47" applyFont="1" applyFill="1" applyBorder="1" applyAlignment="1" applyProtection="1">
      <alignment horizontal="center" vertical="center" textRotation="90"/>
      <protection/>
    </xf>
    <xf numFmtId="0" fontId="98" fillId="6" borderId="95" xfId="47" applyFont="1" applyFill="1" applyBorder="1" applyAlignment="1" applyProtection="1">
      <alignment horizontal="left" vertical="center"/>
      <protection locked="0"/>
    </xf>
    <xf numFmtId="0" fontId="98" fillId="6" borderId="96" xfId="47" applyFont="1" applyFill="1" applyBorder="1" applyAlignment="1" applyProtection="1">
      <alignment horizontal="left" vertical="center"/>
      <protection locked="0"/>
    </xf>
    <xf numFmtId="0" fontId="99" fillId="6" borderId="87" xfId="47" applyFont="1" applyFill="1" applyBorder="1" applyAlignment="1" applyProtection="1">
      <alignment horizontal="left" vertical="center"/>
      <protection locked="0"/>
    </xf>
    <xf numFmtId="0" fontId="36" fillId="33" borderId="63" xfId="0" applyFont="1" applyFill="1" applyBorder="1" applyAlignment="1" applyProtection="1">
      <alignment horizontal="center" vertical="center" wrapText="1"/>
      <protection/>
    </xf>
    <xf numFmtId="0" fontId="36" fillId="33" borderId="0" xfId="0" applyFont="1" applyFill="1" applyBorder="1" applyAlignment="1" applyProtection="1">
      <alignment horizontal="center" vertical="center" wrapText="1"/>
      <protection/>
    </xf>
    <xf numFmtId="0" fontId="36" fillId="33" borderId="97" xfId="0" applyFont="1" applyFill="1" applyBorder="1" applyAlignment="1" applyProtection="1">
      <alignment horizontal="center" vertical="center" wrapText="1"/>
      <protection/>
    </xf>
    <xf numFmtId="0" fontId="36" fillId="33" borderId="96" xfId="0" applyFont="1" applyFill="1" applyBorder="1" applyAlignment="1" applyProtection="1">
      <alignment horizontal="center" vertical="center" wrapText="1"/>
      <protection/>
    </xf>
    <xf numFmtId="0" fontId="24" fillId="33" borderId="89" xfId="0" applyFont="1" applyFill="1" applyBorder="1" applyAlignment="1" applyProtection="1">
      <alignment horizontal="center" vertical="center" wrapText="1"/>
      <protection/>
    </xf>
    <xf numFmtId="0" fontId="24" fillId="33" borderId="90" xfId="0" applyFont="1" applyFill="1" applyBorder="1" applyAlignment="1" applyProtection="1">
      <alignment horizontal="center" vertical="center" wrapText="1"/>
      <protection/>
    </xf>
    <xf numFmtId="0" fontId="24" fillId="33" borderId="63" xfId="0" applyFont="1" applyFill="1" applyBorder="1" applyAlignment="1" applyProtection="1">
      <alignment horizontal="center" vertical="center" wrapText="1"/>
      <protection/>
    </xf>
    <xf numFmtId="0" fontId="24" fillId="33" borderId="0" xfId="0" applyFont="1" applyFill="1" applyBorder="1" applyAlignment="1" applyProtection="1">
      <alignment horizontal="center" vertical="center" wrapText="1"/>
      <protection/>
    </xf>
    <xf numFmtId="0" fontId="24" fillId="33" borderId="98" xfId="0" applyFont="1" applyFill="1" applyBorder="1" applyAlignment="1" applyProtection="1">
      <alignment horizontal="center" vertical="center" wrapText="1"/>
      <protection/>
    </xf>
    <xf numFmtId="0" fontId="24" fillId="33" borderId="27" xfId="0" applyFont="1" applyFill="1" applyBorder="1" applyAlignment="1" applyProtection="1">
      <alignment horizontal="center" vertical="center" wrapText="1"/>
      <protection/>
    </xf>
    <xf numFmtId="0" fontId="102" fillId="33" borderId="99" xfId="0" applyFont="1" applyFill="1" applyBorder="1" applyAlignment="1" applyProtection="1">
      <alignment horizontal="left" vertical="center"/>
      <protection/>
    </xf>
    <xf numFmtId="0" fontId="102" fillId="33" borderId="26" xfId="0" applyFont="1" applyFill="1" applyBorder="1" applyAlignment="1" applyProtection="1">
      <alignment horizontal="left" vertical="center"/>
      <protection/>
    </xf>
    <xf numFmtId="0" fontId="102" fillId="33" borderId="100" xfId="0" applyFont="1" applyFill="1" applyBorder="1" applyAlignment="1" applyProtection="1">
      <alignment horizontal="left" vertical="center"/>
      <protection/>
    </xf>
    <xf numFmtId="0" fontId="102" fillId="33" borderId="101" xfId="0" applyFont="1" applyFill="1" applyBorder="1" applyAlignment="1" applyProtection="1">
      <alignment horizontal="left" vertical="center"/>
      <protection/>
    </xf>
    <xf numFmtId="0" fontId="102" fillId="33" borderId="25" xfId="0" applyFont="1" applyFill="1" applyBorder="1" applyAlignment="1" applyProtection="1">
      <alignment horizontal="left" vertical="center"/>
      <protection/>
    </xf>
    <xf numFmtId="0" fontId="102" fillId="33" borderId="102" xfId="0" applyFont="1" applyFill="1" applyBorder="1" applyAlignment="1" applyProtection="1">
      <alignment horizontal="left" vertical="center"/>
      <protection/>
    </xf>
    <xf numFmtId="0" fontId="102" fillId="6" borderId="103" xfId="0" applyFont="1" applyFill="1" applyBorder="1" applyAlignment="1" applyProtection="1">
      <alignment horizontal="left" vertical="center"/>
      <protection locked="0"/>
    </xf>
    <xf numFmtId="0" fontId="102" fillId="6" borderId="67" xfId="0" applyFont="1" applyFill="1" applyBorder="1" applyAlignment="1" applyProtection="1">
      <alignment horizontal="left" vertical="center"/>
      <protection locked="0"/>
    </xf>
    <xf numFmtId="0" fontId="102" fillId="6" borderId="68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164" fontId="13" fillId="21" borderId="90" xfId="0" applyNumberFormat="1" applyFont="1" applyFill="1" applyBorder="1" applyAlignment="1" applyProtection="1">
      <alignment horizontal="left" vertical="center"/>
      <protection/>
    </xf>
    <xf numFmtId="0" fontId="100" fillId="33" borderId="84" xfId="0" applyFont="1" applyFill="1" applyBorder="1" applyAlignment="1" applyProtection="1">
      <alignment horizontal="center" vertical="center"/>
      <protection/>
    </xf>
    <xf numFmtId="0" fontId="100" fillId="33" borderId="85" xfId="0" applyFont="1" applyFill="1" applyBorder="1" applyAlignment="1" applyProtection="1">
      <alignment horizontal="center" vertical="center"/>
      <protection/>
    </xf>
    <xf numFmtId="0" fontId="100" fillId="33" borderId="18" xfId="0" applyFont="1" applyFill="1" applyBorder="1" applyAlignment="1" applyProtection="1">
      <alignment horizontal="center" vertical="center"/>
      <protection/>
    </xf>
    <xf numFmtId="0" fontId="100" fillId="33" borderId="45" xfId="0" applyFont="1" applyFill="1" applyBorder="1" applyAlignment="1" applyProtection="1">
      <alignment horizontal="center" vertical="center"/>
      <protection/>
    </xf>
    <xf numFmtId="0" fontId="100" fillId="33" borderId="0" xfId="0" applyFont="1" applyFill="1" applyBorder="1" applyAlignment="1" applyProtection="1">
      <alignment horizontal="center" vertical="center"/>
      <protection/>
    </xf>
    <xf numFmtId="0" fontId="100" fillId="33" borderId="15" xfId="0" applyFont="1" applyFill="1" applyBorder="1" applyAlignment="1" applyProtection="1">
      <alignment horizontal="center" vertical="center"/>
      <protection/>
    </xf>
    <xf numFmtId="0" fontId="72" fillId="33" borderId="104" xfId="0" applyFont="1" applyFill="1" applyBorder="1" applyAlignment="1" applyProtection="1">
      <alignment horizontal="center" vertical="center"/>
      <protection/>
    </xf>
    <xf numFmtId="0" fontId="72" fillId="33" borderId="105" xfId="0" applyFont="1" applyFill="1" applyBorder="1" applyAlignment="1" applyProtection="1">
      <alignment horizontal="center" vertical="center"/>
      <protection/>
    </xf>
    <xf numFmtId="0" fontId="72" fillId="33" borderId="106" xfId="0" applyFont="1" applyFill="1" applyBorder="1" applyAlignment="1" applyProtection="1">
      <alignment horizontal="center" vertical="center"/>
      <protection/>
    </xf>
    <xf numFmtId="0" fontId="26" fillId="2" borderId="35" xfId="53" applyFont="1" applyFill="1" applyBorder="1" applyAlignment="1" applyProtection="1">
      <alignment horizontal="center" vertical="center" wrapText="1"/>
      <protection/>
    </xf>
    <xf numFmtId="0" fontId="26" fillId="2" borderId="35" xfId="53" applyFont="1" applyFill="1" applyBorder="1" applyAlignment="1" applyProtection="1">
      <alignment horizontal="center" vertical="center"/>
      <protection/>
    </xf>
    <xf numFmtId="0" fontId="0" fillId="2" borderId="107" xfId="53" applyFont="1" applyFill="1" applyBorder="1" applyAlignment="1" applyProtection="1">
      <alignment horizontal="center" vertical="center"/>
      <protection/>
    </xf>
    <xf numFmtId="0" fontId="0" fillId="2" borderId="108" xfId="53" applyFont="1" applyFill="1" applyBorder="1" applyAlignment="1" applyProtection="1">
      <alignment horizontal="center" vertical="center"/>
      <protection/>
    </xf>
    <xf numFmtId="0" fontId="0" fillId="2" borderId="109" xfId="53" applyFont="1" applyFill="1" applyBorder="1" applyAlignment="1" applyProtection="1">
      <alignment horizontal="center" vertical="center"/>
      <protection/>
    </xf>
    <xf numFmtId="20" fontId="15" fillId="2" borderId="35" xfId="53" applyNumberFormat="1" applyFont="1" applyFill="1" applyBorder="1" applyAlignment="1" applyProtection="1">
      <alignment horizontal="center" vertical="center" wrapText="1"/>
      <protection/>
    </xf>
    <xf numFmtId="20" fontId="15" fillId="2" borderId="30" xfId="53" applyNumberFormat="1" applyFont="1" applyFill="1" applyBorder="1" applyAlignment="1" applyProtection="1">
      <alignment horizontal="center" vertical="center" wrapText="1"/>
      <protection/>
    </xf>
    <xf numFmtId="20" fontId="15" fillId="2" borderId="36" xfId="53" applyNumberFormat="1" applyFont="1" applyFill="1" applyBorder="1" applyAlignment="1" applyProtection="1">
      <alignment horizontal="center" vertical="center" wrapText="1"/>
      <protection/>
    </xf>
    <xf numFmtId="0" fontId="9" fillId="35" borderId="37" xfId="53" applyFont="1" applyFill="1" applyBorder="1" applyAlignment="1" applyProtection="1">
      <alignment horizontal="center" vertical="center"/>
      <protection/>
    </xf>
    <xf numFmtId="0" fontId="9" fillId="35" borderId="0" xfId="53" applyFont="1" applyFill="1" applyBorder="1" applyAlignment="1" applyProtection="1">
      <alignment horizontal="center" vertical="center"/>
      <protection/>
    </xf>
    <xf numFmtId="0" fontId="9" fillId="35" borderId="38" xfId="53" applyFont="1" applyFill="1" applyBorder="1" applyAlignment="1" applyProtection="1">
      <alignment horizontal="center" vertical="center"/>
      <protection/>
    </xf>
    <xf numFmtId="0" fontId="15" fillId="37" borderId="29" xfId="53" applyFont="1" applyFill="1" applyBorder="1" applyAlignment="1" applyProtection="1">
      <alignment horizontal="center" vertical="center" wrapText="1"/>
      <protection/>
    </xf>
    <xf numFmtId="0" fontId="5" fillId="2" borderId="35" xfId="53" applyFont="1" applyFill="1" applyBorder="1" applyAlignment="1" applyProtection="1">
      <alignment horizontal="center" vertical="center" wrapText="1"/>
      <protection/>
    </xf>
    <xf numFmtId="0" fontId="5" fillId="2" borderId="30" xfId="53" applyFont="1" applyFill="1" applyBorder="1" applyAlignment="1" applyProtection="1">
      <alignment horizontal="center" vertical="center"/>
      <protection/>
    </xf>
    <xf numFmtId="0" fontId="5" fillId="2" borderId="36" xfId="53" applyFont="1" applyFill="1" applyBorder="1" applyAlignment="1" applyProtection="1">
      <alignment horizontal="center" vertical="center"/>
      <protection/>
    </xf>
    <xf numFmtId="0" fontId="0" fillId="36" borderId="110" xfId="53" applyFont="1" applyFill="1" applyBorder="1" applyAlignment="1" applyProtection="1">
      <alignment horizontal="center" vertical="center"/>
      <protection/>
    </xf>
    <xf numFmtId="0" fontId="0" fillId="36" borderId="111" xfId="53" applyFont="1" applyFill="1" applyBorder="1" applyAlignment="1" applyProtection="1">
      <alignment horizontal="center" vertical="center"/>
      <protection/>
    </xf>
    <xf numFmtId="0" fontId="28" fillId="2" borderId="112" xfId="53" applyFont="1" applyFill="1" applyBorder="1" applyAlignment="1" applyProtection="1">
      <alignment horizontal="center" vertical="center"/>
      <protection/>
    </xf>
    <xf numFmtId="0" fontId="28" fillId="2" borderId="113" xfId="53" applyFont="1" applyFill="1" applyBorder="1" applyAlignment="1" applyProtection="1">
      <alignment horizontal="center" vertical="center"/>
      <protection/>
    </xf>
    <xf numFmtId="0" fontId="28" fillId="2" borderId="114" xfId="53" applyFont="1" applyFill="1" applyBorder="1" applyAlignment="1" applyProtection="1">
      <alignment horizontal="center" vertical="center"/>
      <protection/>
    </xf>
    <xf numFmtId="0" fontId="26" fillId="36" borderId="34" xfId="53" applyFont="1" applyFill="1" applyBorder="1" applyAlignment="1" applyProtection="1">
      <alignment horizontal="center" vertical="center"/>
      <protection/>
    </xf>
    <xf numFmtId="0" fontId="119" fillId="0" borderId="40" xfId="54" applyFont="1" applyBorder="1" applyAlignment="1">
      <alignment horizontal="center" vertical="center"/>
      <protection/>
    </xf>
    <xf numFmtId="0" fontId="3" fillId="35" borderId="115" xfId="53" applyFont="1" applyFill="1" applyBorder="1" applyAlignment="1" applyProtection="1">
      <alignment horizontal="center" vertical="center"/>
      <protection/>
    </xf>
    <xf numFmtId="0" fontId="3" fillId="35" borderId="75" xfId="53" applyFont="1" applyFill="1" applyBorder="1" applyAlignment="1" applyProtection="1">
      <alignment horizontal="center" vertical="center"/>
      <protection/>
    </xf>
    <xf numFmtId="0" fontId="3" fillId="35" borderId="19" xfId="53" applyFont="1" applyFill="1" applyBorder="1" applyAlignment="1" applyProtection="1">
      <alignment horizontal="center" vertical="center"/>
      <protection/>
    </xf>
    <xf numFmtId="0" fontId="3" fillId="35" borderId="45" xfId="53" applyFont="1" applyFill="1" applyBorder="1" applyAlignment="1" applyProtection="1">
      <alignment horizontal="center" vertical="center"/>
      <protection/>
    </xf>
    <xf numFmtId="0" fontId="3" fillId="35" borderId="116" xfId="53" applyFont="1" applyFill="1" applyBorder="1" applyAlignment="1" applyProtection="1">
      <alignment horizontal="center" vertical="center"/>
      <protection/>
    </xf>
    <xf numFmtId="0" fontId="9" fillId="35" borderId="117" xfId="53" applyFont="1" applyFill="1" applyBorder="1" applyAlignment="1" applyProtection="1">
      <alignment horizontal="center" vertical="center"/>
      <protection/>
    </xf>
    <xf numFmtId="0" fontId="9" fillId="35" borderId="118" xfId="53" applyFont="1" applyFill="1" applyBorder="1" applyAlignment="1" applyProtection="1">
      <alignment horizontal="center" vertical="center"/>
      <protection/>
    </xf>
    <xf numFmtId="0" fontId="9" fillId="35" borderId="119" xfId="53" applyFont="1" applyFill="1" applyBorder="1" applyAlignment="1" applyProtection="1">
      <alignment horizontal="center" vertical="center"/>
      <protection/>
    </xf>
    <xf numFmtId="20" fontId="26" fillId="2" borderId="34" xfId="53" applyNumberFormat="1" applyFont="1" applyFill="1" applyBorder="1" applyAlignment="1" applyProtection="1">
      <alignment horizontal="center" vertical="center"/>
      <protection/>
    </xf>
    <xf numFmtId="20" fontId="70" fillId="2" borderId="47" xfId="53" applyNumberFormat="1" applyFont="1" applyFill="1" applyBorder="1" applyAlignment="1" applyProtection="1">
      <alignment horizontal="center" vertical="center" wrapText="1"/>
      <protection/>
    </xf>
    <xf numFmtId="20" fontId="70" fillId="2" borderId="120" xfId="53" applyNumberFormat="1" applyFont="1" applyFill="1" applyBorder="1" applyAlignment="1" applyProtection="1">
      <alignment horizontal="center" vertical="center"/>
      <protection/>
    </xf>
    <xf numFmtId="0" fontId="5" fillId="2" borderId="35" xfId="53" applyFont="1" applyFill="1" applyBorder="1" applyAlignment="1" applyProtection="1">
      <alignment horizontal="center" vertical="center"/>
      <protection/>
    </xf>
    <xf numFmtId="20" fontId="15" fillId="2" borderId="35" xfId="53" applyNumberFormat="1" applyFont="1" applyFill="1" applyBorder="1" applyAlignment="1" applyProtection="1">
      <alignment horizontal="center" vertical="center"/>
      <protection/>
    </xf>
    <xf numFmtId="20" fontId="15" fillId="2" borderId="30" xfId="53" applyNumberFormat="1" applyFont="1" applyFill="1" applyBorder="1" applyAlignment="1" applyProtection="1">
      <alignment horizontal="center" vertical="center"/>
      <protection/>
    </xf>
    <xf numFmtId="20" fontId="15" fillId="2" borderId="36" xfId="53" applyNumberFormat="1" applyFont="1" applyFill="1" applyBorder="1" applyAlignment="1" applyProtection="1">
      <alignment horizontal="center" vertical="center"/>
      <protection/>
    </xf>
    <xf numFmtId="20" fontId="15" fillId="36" borderId="34" xfId="53" applyNumberFormat="1" applyFont="1" applyFill="1" applyBorder="1" applyAlignment="1" applyProtection="1">
      <alignment horizontal="center" vertical="center"/>
      <protection/>
    </xf>
    <xf numFmtId="20" fontId="15" fillId="36" borderId="42" xfId="53" applyNumberFormat="1" applyFont="1" applyFill="1" applyBorder="1" applyAlignment="1" applyProtection="1">
      <alignment horizontal="center" vertical="center"/>
      <protection/>
    </xf>
    <xf numFmtId="20" fontId="15" fillId="36" borderId="34" xfId="53" applyNumberFormat="1" applyFont="1" applyFill="1" applyBorder="1" applyAlignment="1" applyProtection="1">
      <alignment horizontal="center" vertical="center" wrapText="1"/>
      <protection/>
    </xf>
    <xf numFmtId="0" fontId="107" fillId="38" borderId="44" xfId="53" applyFont="1" applyFill="1" applyBorder="1" applyAlignment="1" applyProtection="1">
      <alignment horizontal="left" vertical="center"/>
      <protection/>
    </xf>
    <xf numFmtId="0" fontId="108" fillId="21" borderId="40" xfId="53" applyFont="1" applyFill="1" applyBorder="1" applyAlignment="1" applyProtection="1">
      <alignment horizontal="left" vertical="center"/>
      <protection/>
    </xf>
    <xf numFmtId="164" fontId="108" fillId="21" borderId="40" xfId="53" applyNumberFormat="1" applyFont="1" applyFill="1" applyBorder="1" applyAlignment="1" applyProtection="1">
      <alignment horizontal="left" vertical="center"/>
      <protection/>
    </xf>
    <xf numFmtId="0" fontId="108" fillId="21" borderId="41" xfId="53" applyFont="1" applyFill="1" applyBorder="1" applyAlignment="1" applyProtection="1">
      <alignment horizontal="left" vertical="center"/>
      <protection/>
    </xf>
    <xf numFmtId="164" fontId="107" fillId="38" borderId="44" xfId="53" applyNumberFormat="1" applyFont="1" applyFill="1" applyBorder="1" applyAlignment="1" applyProtection="1">
      <alignment horizontal="left" vertical="center"/>
      <protection/>
    </xf>
    <xf numFmtId="164" fontId="107" fillId="38" borderId="121" xfId="53" applyNumberFormat="1" applyFont="1" applyFill="1" applyBorder="1" applyAlignment="1" applyProtection="1">
      <alignment horizontal="left" vertical="center"/>
      <protection/>
    </xf>
    <xf numFmtId="0" fontId="27" fillId="35" borderId="115" xfId="53" applyFont="1" applyFill="1" applyBorder="1" applyAlignment="1" applyProtection="1">
      <alignment horizontal="center" vertical="center" wrapText="1"/>
      <protection/>
    </xf>
    <xf numFmtId="0" fontId="27" fillId="35" borderId="75" xfId="53" applyFont="1" applyFill="1" applyBorder="1" applyAlignment="1" applyProtection="1">
      <alignment horizontal="center" vertical="center" wrapText="1"/>
      <protection/>
    </xf>
    <xf numFmtId="0" fontId="27" fillId="35" borderId="19" xfId="53" applyFont="1" applyFill="1" applyBorder="1" applyAlignment="1" applyProtection="1">
      <alignment horizontal="center" vertical="center"/>
      <protection/>
    </xf>
    <xf numFmtId="0" fontId="27" fillId="35" borderId="45" xfId="53" applyFont="1" applyFill="1" applyBorder="1" applyAlignment="1" applyProtection="1">
      <alignment horizontal="center" vertical="center"/>
      <protection/>
    </xf>
    <xf numFmtId="0" fontId="27" fillId="35" borderId="116" xfId="53" applyFont="1" applyFill="1" applyBorder="1" applyAlignment="1" applyProtection="1">
      <alignment horizontal="center" vertical="center"/>
      <protection/>
    </xf>
    <xf numFmtId="0" fontId="16" fillId="0" borderId="122" xfId="53" applyFont="1" applyBorder="1" applyAlignment="1" applyProtection="1">
      <alignment horizontal="center" vertical="center"/>
      <protection/>
    </xf>
    <xf numFmtId="0" fontId="16" fillId="0" borderId="44" xfId="53" applyFont="1" applyBorder="1" applyAlignment="1" applyProtection="1">
      <alignment horizontal="center" vertical="center"/>
      <protection/>
    </xf>
    <xf numFmtId="0" fontId="16" fillId="0" borderId="39" xfId="53" applyFont="1" applyBorder="1" applyAlignment="1" applyProtection="1">
      <alignment horizontal="center" vertical="center"/>
      <protection/>
    </xf>
    <xf numFmtId="0" fontId="16" fillId="0" borderId="40" xfId="53" applyFont="1" applyBorder="1" applyAlignment="1" applyProtection="1">
      <alignment horizontal="center" vertical="center"/>
      <protection/>
    </xf>
    <xf numFmtId="0" fontId="0" fillId="2" borderId="123" xfId="53" applyFont="1" applyFill="1" applyBorder="1" applyAlignment="1" applyProtection="1">
      <alignment horizontal="center" vertical="center"/>
      <protection/>
    </xf>
    <xf numFmtId="0" fontId="110" fillId="40" borderId="0" xfId="47" applyFont="1" applyFill="1" applyBorder="1" applyAlignment="1" applyProtection="1">
      <alignment horizontal="center" vertical="center"/>
      <protection/>
    </xf>
    <xf numFmtId="20" fontId="15" fillId="2" borderId="124" xfId="53" applyNumberFormat="1" applyFont="1" applyFill="1" applyBorder="1" applyAlignment="1" applyProtection="1">
      <alignment horizontal="center" vertical="center" wrapText="1"/>
      <protection/>
    </xf>
    <xf numFmtId="0" fontId="5" fillId="2" borderId="124" xfId="53" applyFont="1" applyFill="1" applyBorder="1" applyAlignment="1" applyProtection="1">
      <alignment horizontal="center" vertical="center"/>
      <protection/>
    </xf>
    <xf numFmtId="0" fontId="5" fillId="36" borderId="34" xfId="53" applyFont="1" applyFill="1" applyBorder="1" applyAlignment="1" applyProtection="1">
      <alignment horizontal="center" vertical="center"/>
      <protection/>
    </xf>
    <xf numFmtId="0" fontId="5" fillId="36" borderId="42" xfId="53" applyFont="1" applyFill="1" applyBorder="1" applyAlignment="1" applyProtection="1">
      <alignment horizontal="center" vertical="center"/>
      <protection/>
    </xf>
    <xf numFmtId="0" fontId="28" fillId="2" borderId="122" xfId="53" applyFont="1" applyFill="1" applyBorder="1" applyAlignment="1" applyProtection="1">
      <alignment horizontal="center" vertical="center"/>
      <protection/>
    </xf>
    <xf numFmtId="0" fontId="28" fillId="2" borderId="37" xfId="53" applyFont="1" applyFill="1" applyBorder="1" applyAlignment="1" applyProtection="1">
      <alignment horizontal="center" vertical="center"/>
      <protection/>
    </xf>
    <xf numFmtId="0" fontId="28" fillId="2" borderId="39" xfId="53" applyFont="1" applyFill="1" applyBorder="1" applyAlignment="1" applyProtection="1">
      <alignment horizontal="center" vertical="center"/>
      <protection/>
    </xf>
    <xf numFmtId="0" fontId="28" fillId="36" borderId="125" xfId="53" applyFont="1" applyFill="1" applyBorder="1" applyAlignment="1" applyProtection="1">
      <alignment horizontal="center" vertical="center"/>
      <protection/>
    </xf>
    <xf numFmtId="0" fontId="28" fillId="36" borderId="126" xfId="53" applyFont="1" applyFill="1" applyBorder="1" applyAlignment="1" applyProtection="1">
      <alignment horizontal="center" vertical="center"/>
      <protection/>
    </xf>
    <xf numFmtId="20" fontId="26" fillId="2" borderId="58" xfId="53" applyNumberFormat="1" applyFont="1" applyFill="1" applyBorder="1" applyAlignment="1" applyProtection="1">
      <alignment horizontal="center" vertical="center"/>
      <protection/>
    </xf>
    <xf numFmtId="20" fontId="15" fillId="2" borderId="124" xfId="53" applyNumberFormat="1" applyFont="1" applyFill="1" applyBorder="1" applyAlignment="1" applyProtection="1">
      <alignment horizontal="center" vertical="center"/>
      <protection/>
    </xf>
    <xf numFmtId="20" fontId="4" fillId="36" borderId="42" xfId="53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dungen@zeitmess.de" TargetMode="External" /><Relationship Id="rId2" Type="http://schemas.openxmlformats.org/officeDocument/2006/relationships/hyperlink" Target="http://www.zeitmess.de/kalender/teilnehmerliste.ph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CN40"/>
  <sheetViews>
    <sheetView showGridLines="0" showZeros="0" tabSelected="1" zoomScalePageLayoutView="0" workbookViewId="0" topLeftCell="A31">
      <selection activeCell="G46" sqref="G46"/>
    </sheetView>
  </sheetViews>
  <sheetFormatPr defaultColWidth="11.421875" defaultRowHeight="12.75"/>
  <cols>
    <col min="1" max="1" width="8.7109375" style="28" customWidth="1"/>
    <col min="2" max="2" width="6.421875" style="28" customWidth="1"/>
    <col min="3" max="3" width="26.8515625" style="29" customWidth="1"/>
    <col min="4" max="4" width="24.7109375" style="29" customWidth="1"/>
    <col min="5" max="5" width="9.140625" style="29" customWidth="1"/>
    <col min="6" max="6" width="6.7109375" style="28" customWidth="1"/>
    <col min="7" max="8" width="15.7109375" style="28" customWidth="1"/>
    <col min="9" max="9" width="6.7109375" style="28" customWidth="1"/>
    <col min="10" max="10" width="1.7109375" style="25" customWidth="1"/>
    <col min="11" max="11" width="8.7109375" style="24" customWidth="1"/>
    <col min="12" max="14" width="8.7109375" style="28" hidden="1" customWidth="1"/>
    <col min="15" max="15" width="11.421875" style="29" customWidth="1"/>
    <col min="16" max="16" width="11.421875" style="29" hidden="1" customWidth="1"/>
    <col min="17" max="22" width="4.7109375" style="29" hidden="1" customWidth="1"/>
    <col min="23" max="84" width="4.7109375" style="28" hidden="1" customWidth="1"/>
    <col min="85" max="91" width="4.7109375" style="29" hidden="1" customWidth="1"/>
    <col min="92" max="92" width="11.421875" style="29" hidden="1" customWidth="1"/>
    <col min="93" max="16384" width="11.421875" style="29" customWidth="1"/>
  </cols>
  <sheetData>
    <row r="1" spans="1:91" ht="21.75" customHeight="1" thickBot="1" thickTop="1">
      <c r="A1" s="174" t="s">
        <v>35</v>
      </c>
      <c r="B1" s="175"/>
      <c r="C1" s="175"/>
      <c r="D1" s="175"/>
      <c r="E1" s="175"/>
      <c r="F1" s="175"/>
      <c r="G1" s="175"/>
      <c r="H1" s="175"/>
      <c r="I1" s="176"/>
      <c r="J1" s="17"/>
      <c r="K1" s="168">
        <f>'INFO-2017 '!A2</f>
        <v>2017</v>
      </c>
      <c r="L1" s="28" t="s">
        <v>16</v>
      </c>
      <c r="M1" s="28" t="s">
        <v>16</v>
      </c>
      <c r="N1" s="28" t="s">
        <v>16</v>
      </c>
      <c r="Q1" s="128">
        <f aca="true" t="shared" si="0" ref="Q1:V1">R1</f>
        <v>2017</v>
      </c>
      <c r="R1" s="128">
        <f t="shared" si="0"/>
        <v>2017</v>
      </c>
      <c r="S1" s="128">
        <f t="shared" si="0"/>
        <v>2017</v>
      </c>
      <c r="T1" s="128">
        <f t="shared" si="0"/>
        <v>2017</v>
      </c>
      <c r="U1" s="128">
        <f t="shared" si="0"/>
        <v>2017</v>
      </c>
      <c r="V1" s="128">
        <f t="shared" si="0"/>
        <v>2017</v>
      </c>
      <c r="W1" s="128">
        <f>K1</f>
        <v>2017</v>
      </c>
      <c r="X1" s="128">
        <f>W1</f>
        <v>2017</v>
      </c>
      <c r="Y1" s="128">
        <f aca="true" t="shared" si="1" ref="Y1:CF1">X1</f>
        <v>2017</v>
      </c>
      <c r="Z1" s="128">
        <f t="shared" si="1"/>
        <v>2017</v>
      </c>
      <c r="AA1" s="128">
        <f t="shared" si="1"/>
        <v>2017</v>
      </c>
      <c r="AB1" s="128">
        <f t="shared" si="1"/>
        <v>2017</v>
      </c>
      <c r="AC1" s="128">
        <f t="shared" si="1"/>
        <v>2017</v>
      </c>
      <c r="AD1" s="128">
        <f t="shared" si="1"/>
        <v>2017</v>
      </c>
      <c r="AE1" s="128">
        <f t="shared" si="1"/>
        <v>2017</v>
      </c>
      <c r="AF1" s="128">
        <f t="shared" si="1"/>
        <v>2017</v>
      </c>
      <c r="AG1" s="128">
        <f t="shared" si="1"/>
        <v>2017</v>
      </c>
      <c r="AH1" s="128">
        <f t="shared" si="1"/>
        <v>2017</v>
      </c>
      <c r="AI1" s="128">
        <f t="shared" si="1"/>
        <v>2017</v>
      </c>
      <c r="AJ1" s="128">
        <f t="shared" si="1"/>
        <v>2017</v>
      </c>
      <c r="AK1" s="128">
        <f t="shared" si="1"/>
        <v>2017</v>
      </c>
      <c r="AL1" s="128">
        <f t="shared" si="1"/>
        <v>2017</v>
      </c>
      <c r="AM1" s="128">
        <f t="shared" si="1"/>
        <v>2017</v>
      </c>
      <c r="AN1" s="128">
        <f t="shared" si="1"/>
        <v>2017</v>
      </c>
      <c r="AO1" s="128">
        <f t="shared" si="1"/>
        <v>2017</v>
      </c>
      <c r="AP1" s="128">
        <f t="shared" si="1"/>
        <v>2017</v>
      </c>
      <c r="AQ1" s="128">
        <f t="shared" si="1"/>
        <v>2017</v>
      </c>
      <c r="AR1" s="128">
        <f t="shared" si="1"/>
        <v>2017</v>
      </c>
      <c r="AS1" s="128">
        <f t="shared" si="1"/>
        <v>2017</v>
      </c>
      <c r="AT1" s="128">
        <f t="shared" si="1"/>
        <v>2017</v>
      </c>
      <c r="AU1" s="128">
        <f t="shared" si="1"/>
        <v>2017</v>
      </c>
      <c r="AV1" s="128">
        <f t="shared" si="1"/>
        <v>2017</v>
      </c>
      <c r="AW1" s="128">
        <f t="shared" si="1"/>
        <v>2017</v>
      </c>
      <c r="AX1" s="128">
        <f t="shared" si="1"/>
        <v>2017</v>
      </c>
      <c r="AY1" s="128">
        <f t="shared" si="1"/>
        <v>2017</v>
      </c>
      <c r="AZ1" s="128">
        <f t="shared" si="1"/>
        <v>2017</v>
      </c>
      <c r="BA1" s="128">
        <f t="shared" si="1"/>
        <v>2017</v>
      </c>
      <c r="BB1" s="128">
        <f t="shared" si="1"/>
        <v>2017</v>
      </c>
      <c r="BC1" s="128">
        <f t="shared" si="1"/>
        <v>2017</v>
      </c>
      <c r="BD1" s="128">
        <f t="shared" si="1"/>
        <v>2017</v>
      </c>
      <c r="BE1" s="128">
        <f t="shared" si="1"/>
        <v>2017</v>
      </c>
      <c r="BF1" s="128">
        <f t="shared" si="1"/>
        <v>2017</v>
      </c>
      <c r="BG1" s="128">
        <f t="shared" si="1"/>
        <v>2017</v>
      </c>
      <c r="BH1" s="128">
        <f t="shared" si="1"/>
        <v>2017</v>
      </c>
      <c r="BI1" s="128">
        <f t="shared" si="1"/>
        <v>2017</v>
      </c>
      <c r="BJ1" s="128">
        <f t="shared" si="1"/>
        <v>2017</v>
      </c>
      <c r="BK1" s="128">
        <f t="shared" si="1"/>
        <v>2017</v>
      </c>
      <c r="BL1" s="128">
        <f t="shared" si="1"/>
        <v>2017</v>
      </c>
      <c r="BM1" s="128">
        <f t="shared" si="1"/>
        <v>2017</v>
      </c>
      <c r="BN1" s="128">
        <f t="shared" si="1"/>
        <v>2017</v>
      </c>
      <c r="BO1" s="128">
        <f t="shared" si="1"/>
        <v>2017</v>
      </c>
      <c r="BP1" s="128">
        <f t="shared" si="1"/>
        <v>2017</v>
      </c>
      <c r="BQ1" s="128">
        <f t="shared" si="1"/>
        <v>2017</v>
      </c>
      <c r="BR1" s="128">
        <f t="shared" si="1"/>
        <v>2017</v>
      </c>
      <c r="BS1" s="128">
        <f t="shared" si="1"/>
        <v>2017</v>
      </c>
      <c r="BT1" s="128">
        <f t="shared" si="1"/>
        <v>2017</v>
      </c>
      <c r="BU1" s="128">
        <f t="shared" si="1"/>
        <v>2017</v>
      </c>
      <c r="BV1" s="128">
        <f t="shared" si="1"/>
        <v>2017</v>
      </c>
      <c r="BW1" s="128">
        <f t="shared" si="1"/>
        <v>2017</v>
      </c>
      <c r="BX1" s="128">
        <f t="shared" si="1"/>
        <v>2017</v>
      </c>
      <c r="BY1" s="128">
        <f t="shared" si="1"/>
        <v>2017</v>
      </c>
      <c r="BZ1" s="128">
        <f t="shared" si="1"/>
        <v>2017</v>
      </c>
      <c r="CA1" s="128">
        <f t="shared" si="1"/>
        <v>2017</v>
      </c>
      <c r="CB1" s="128">
        <f t="shared" si="1"/>
        <v>2017</v>
      </c>
      <c r="CC1" s="128">
        <f t="shared" si="1"/>
        <v>2017</v>
      </c>
      <c r="CD1" s="128">
        <f t="shared" si="1"/>
        <v>2017</v>
      </c>
      <c r="CE1" s="128">
        <f t="shared" si="1"/>
        <v>2017</v>
      </c>
      <c r="CF1" s="128">
        <f t="shared" si="1"/>
        <v>2017</v>
      </c>
      <c r="CG1" s="128">
        <f aca="true" t="shared" si="2" ref="CG1:CM1">CF1</f>
        <v>2017</v>
      </c>
      <c r="CH1" s="128">
        <f t="shared" si="2"/>
        <v>2017</v>
      </c>
      <c r="CI1" s="128">
        <f t="shared" si="2"/>
        <v>2017</v>
      </c>
      <c r="CJ1" s="128">
        <f t="shared" si="2"/>
        <v>2017</v>
      </c>
      <c r="CK1" s="128">
        <f t="shared" si="2"/>
        <v>2017</v>
      </c>
      <c r="CL1" s="128">
        <f t="shared" si="2"/>
        <v>2017</v>
      </c>
      <c r="CM1" s="128">
        <f t="shared" si="2"/>
        <v>2017</v>
      </c>
    </row>
    <row r="2" spans="1:91" ht="30" customHeight="1" thickBot="1" thickTop="1">
      <c r="A2" s="134" t="str">
        <f>'INFO-2017 '!A4</f>
        <v>Frauenlauf 2017</v>
      </c>
      <c r="B2" s="135"/>
      <c r="C2" s="135"/>
      <c r="D2" s="135"/>
      <c r="E2" s="135"/>
      <c r="F2" s="135"/>
      <c r="G2" s="135"/>
      <c r="H2" s="135"/>
      <c r="I2" s="39"/>
      <c r="J2" s="18"/>
      <c r="K2" s="169"/>
      <c r="L2" s="28">
        <f>K1-L4</f>
        <v>2011</v>
      </c>
      <c r="M2" s="28">
        <f>K1-M4</f>
        <v>2010</v>
      </c>
      <c r="N2" s="28">
        <f>K1-N4</f>
        <v>2009</v>
      </c>
      <c r="Q2" s="128">
        <f aca="true" t="shared" si="3" ref="Q2:V2">R2-1</f>
        <v>6</v>
      </c>
      <c r="R2" s="128">
        <f t="shared" si="3"/>
        <v>7</v>
      </c>
      <c r="S2" s="128">
        <f t="shared" si="3"/>
        <v>8</v>
      </c>
      <c r="T2" s="128">
        <f t="shared" si="3"/>
        <v>9</v>
      </c>
      <c r="U2" s="128">
        <f t="shared" si="3"/>
        <v>10</v>
      </c>
      <c r="V2" s="128">
        <f t="shared" si="3"/>
        <v>11</v>
      </c>
      <c r="W2" s="128">
        <v>12</v>
      </c>
      <c r="X2" s="128">
        <f>W2+1</f>
        <v>13</v>
      </c>
      <c r="Y2" s="128">
        <f aca="true" t="shared" si="4" ref="Y2:CF2">X2+1</f>
        <v>14</v>
      </c>
      <c r="Z2" s="128">
        <f t="shared" si="4"/>
        <v>15</v>
      </c>
      <c r="AA2" s="128">
        <f t="shared" si="4"/>
        <v>16</v>
      </c>
      <c r="AB2" s="128">
        <f t="shared" si="4"/>
        <v>17</v>
      </c>
      <c r="AC2" s="128">
        <f t="shared" si="4"/>
        <v>18</v>
      </c>
      <c r="AD2" s="128">
        <f t="shared" si="4"/>
        <v>19</v>
      </c>
      <c r="AE2" s="128">
        <f t="shared" si="4"/>
        <v>20</v>
      </c>
      <c r="AF2" s="128">
        <f t="shared" si="4"/>
        <v>21</v>
      </c>
      <c r="AG2" s="128">
        <f t="shared" si="4"/>
        <v>22</v>
      </c>
      <c r="AH2" s="128">
        <f t="shared" si="4"/>
        <v>23</v>
      </c>
      <c r="AI2" s="128">
        <f t="shared" si="4"/>
        <v>24</v>
      </c>
      <c r="AJ2" s="128">
        <f t="shared" si="4"/>
        <v>25</v>
      </c>
      <c r="AK2" s="128">
        <f t="shared" si="4"/>
        <v>26</v>
      </c>
      <c r="AL2" s="128">
        <f t="shared" si="4"/>
        <v>27</v>
      </c>
      <c r="AM2" s="128">
        <f t="shared" si="4"/>
        <v>28</v>
      </c>
      <c r="AN2" s="128">
        <f t="shared" si="4"/>
        <v>29</v>
      </c>
      <c r="AO2" s="128">
        <f t="shared" si="4"/>
        <v>30</v>
      </c>
      <c r="AP2" s="128">
        <f t="shared" si="4"/>
        <v>31</v>
      </c>
      <c r="AQ2" s="128">
        <f t="shared" si="4"/>
        <v>32</v>
      </c>
      <c r="AR2" s="128">
        <f t="shared" si="4"/>
        <v>33</v>
      </c>
      <c r="AS2" s="128">
        <f t="shared" si="4"/>
        <v>34</v>
      </c>
      <c r="AT2" s="128">
        <f t="shared" si="4"/>
        <v>35</v>
      </c>
      <c r="AU2" s="128">
        <f t="shared" si="4"/>
        <v>36</v>
      </c>
      <c r="AV2" s="128">
        <f t="shared" si="4"/>
        <v>37</v>
      </c>
      <c r="AW2" s="128">
        <f t="shared" si="4"/>
        <v>38</v>
      </c>
      <c r="AX2" s="128">
        <f t="shared" si="4"/>
        <v>39</v>
      </c>
      <c r="AY2" s="128">
        <f t="shared" si="4"/>
        <v>40</v>
      </c>
      <c r="AZ2" s="128">
        <f t="shared" si="4"/>
        <v>41</v>
      </c>
      <c r="BA2" s="128">
        <f t="shared" si="4"/>
        <v>42</v>
      </c>
      <c r="BB2" s="128">
        <f t="shared" si="4"/>
        <v>43</v>
      </c>
      <c r="BC2" s="128">
        <f t="shared" si="4"/>
        <v>44</v>
      </c>
      <c r="BD2" s="128">
        <f t="shared" si="4"/>
        <v>45</v>
      </c>
      <c r="BE2" s="128">
        <f t="shared" si="4"/>
        <v>46</v>
      </c>
      <c r="BF2" s="128">
        <f t="shared" si="4"/>
        <v>47</v>
      </c>
      <c r="BG2" s="128">
        <f t="shared" si="4"/>
        <v>48</v>
      </c>
      <c r="BH2" s="128">
        <f t="shared" si="4"/>
        <v>49</v>
      </c>
      <c r="BI2" s="128">
        <f t="shared" si="4"/>
        <v>50</v>
      </c>
      <c r="BJ2" s="128">
        <f t="shared" si="4"/>
        <v>51</v>
      </c>
      <c r="BK2" s="128">
        <f t="shared" si="4"/>
        <v>52</v>
      </c>
      <c r="BL2" s="128">
        <f t="shared" si="4"/>
        <v>53</v>
      </c>
      <c r="BM2" s="128">
        <f t="shared" si="4"/>
        <v>54</v>
      </c>
      <c r="BN2" s="128">
        <f t="shared" si="4"/>
        <v>55</v>
      </c>
      <c r="BO2" s="128">
        <f t="shared" si="4"/>
        <v>56</v>
      </c>
      <c r="BP2" s="128">
        <f t="shared" si="4"/>
        <v>57</v>
      </c>
      <c r="BQ2" s="128">
        <f t="shared" si="4"/>
        <v>58</v>
      </c>
      <c r="BR2" s="128">
        <f t="shared" si="4"/>
        <v>59</v>
      </c>
      <c r="BS2" s="128">
        <f t="shared" si="4"/>
        <v>60</v>
      </c>
      <c r="BT2" s="128">
        <f t="shared" si="4"/>
        <v>61</v>
      </c>
      <c r="BU2" s="128">
        <f t="shared" si="4"/>
        <v>62</v>
      </c>
      <c r="BV2" s="128">
        <f t="shared" si="4"/>
        <v>63</v>
      </c>
      <c r="BW2" s="128">
        <f t="shared" si="4"/>
        <v>64</v>
      </c>
      <c r="BX2" s="128">
        <f t="shared" si="4"/>
        <v>65</v>
      </c>
      <c r="BY2" s="128">
        <f t="shared" si="4"/>
        <v>66</v>
      </c>
      <c r="BZ2" s="128">
        <f t="shared" si="4"/>
        <v>67</v>
      </c>
      <c r="CA2" s="128">
        <f t="shared" si="4"/>
        <v>68</v>
      </c>
      <c r="CB2" s="128">
        <f t="shared" si="4"/>
        <v>69</v>
      </c>
      <c r="CC2" s="128">
        <f t="shared" si="4"/>
        <v>70</v>
      </c>
      <c r="CD2" s="128">
        <f t="shared" si="4"/>
        <v>71</v>
      </c>
      <c r="CE2" s="128">
        <f t="shared" si="4"/>
        <v>72</v>
      </c>
      <c r="CF2" s="128">
        <f t="shared" si="4"/>
        <v>73</v>
      </c>
      <c r="CG2" s="128">
        <f aca="true" t="shared" si="5" ref="CG2:CM2">CF2+1</f>
        <v>74</v>
      </c>
      <c r="CH2" s="128">
        <f t="shared" si="5"/>
        <v>75</v>
      </c>
      <c r="CI2" s="128">
        <f t="shared" si="5"/>
        <v>76</v>
      </c>
      <c r="CJ2" s="128">
        <f t="shared" si="5"/>
        <v>77</v>
      </c>
      <c r="CK2" s="128">
        <f t="shared" si="5"/>
        <v>78</v>
      </c>
      <c r="CL2" s="128">
        <f t="shared" si="5"/>
        <v>79</v>
      </c>
      <c r="CM2" s="128">
        <f t="shared" si="5"/>
        <v>80</v>
      </c>
    </row>
    <row r="3" spans="1:30" ht="30" customHeight="1" thickBot="1" thickTop="1">
      <c r="A3" s="172" t="str">
        <f>'INFO-2017 '!A5:L5</f>
        <v>Start- und Zielbereich:  Stadion Sterkrade,  Wilhelmstraße 93, 46145 Oberhausen </v>
      </c>
      <c r="B3" s="173"/>
      <c r="C3" s="173"/>
      <c r="D3" s="173"/>
      <c r="E3" s="173"/>
      <c r="F3" s="173"/>
      <c r="G3" s="173"/>
      <c r="H3" s="173"/>
      <c r="I3" s="43"/>
      <c r="J3" s="18"/>
      <c r="K3" s="91"/>
      <c r="P3" s="56" t="s">
        <v>31</v>
      </c>
      <c r="Q3" s="56"/>
      <c r="R3" s="56"/>
      <c r="S3" s="56"/>
      <c r="T3" s="56"/>
      <c r="U3" s="56"/>
      <c r="V3" s="56"/>
      <c r="W3" s="28">
        <f>W1-W2</f>
        <v>2005</v>
      </c>
      <c r="X3" s="28">
        <f aca="true" t="shared" si="6" ref="X3:AD3">X1-X2</f>
        <v>2004</v>
      </c>
      <c r="Y3" s="28">
        <f t="shared" si="6"/>
        <v>2003</v>
      </c>
      <c r="Z3" s="28">
        <f t="shared" si="6"/>
        <v>2002</v>
      </c>
      <c r="AA3" s="28">
        <f t="shared" si="6"/>
        <v>2001</v>
      </c>
      <c r="AB3" s="28">
        <f t="shared" si="6"/>
        <v>2000</v>
      </c>
      <c r="AC3" s="28">
        <f t="shared" si="6"/>
        <v>1999</v>
      </c>
      <c r="AD3" s="28">
        <f t="shared" si="6"/>
        <v>1998</v>
      </c>
    </row>
    <row r="4" spans="1:92" ht="39" customHeight="1" thickTop="1">
      <c r="A4" s="136" t="str">
        <f>'INFO-2017 '!C2</f>
        <v>Termin:</v>
      </c>
      <c r="B4" s="137"/>
      <c r="C4" s="137"/>
      <c r="D4" s="177">
        <f>'INFO-2017 '!I2</f>
        <v>42911</v>
      </c>
      <c r="E4" s="177"/>
      <c r="F4" s="40" t="s">
        <v>4</v>
      </c>
      <c r="G4" s="170" t="s">
        <v>5</v>
      </c>
      <c r="H4" s="171"/>
      <c r="I4" s="40" t="s">
        <v>4</v>
      </c>
      <c r="J4" s="19"/>
      <c r="K4" s="141" t="s">
        <v>17</v>
      </c>
      <c r="L4" s="28">
        <v>6</v>
      </c>
      <c r="M4" s="28">
        <v>7</v>
      </c>
      <c r="N4" s="28">
        <v>8</v>
      </c>
      <c r="P4" s="56" t="s">
        <v>32</v>
      </c>
      <c r="Q4" s="56"/>
      <c r="R4" s="56"/>
      <c r="S4" s="56"/>
      <c r="T4" s="56"/>
      <c r="U4" s="56"/>
      <c r="V4" s="56"/>
      <c r="AE4" s="28">
        <f aca="true" t="shared" si="7" ref="AE4:CI4">AE1-AE2</f>
        <v>1997</v>
      </c>
      <c r="AF4" s="28">
        <f t="shared" si="7"/>
        <v>1996</v>
      </c>
      <c r="AG4" s="28">
        <f t="shared" si="7"/>
        <v>1995</v>
      </c>
      <c r="AH4" s="28">
        <f t="shared" si="7"/>
        <v>1994</v>
      </c>
      <c r="AI4" s="28">
        <f t="shared" si="7"/>
        <v>1993</v>
      </c>
      <c r="AJ4" s="28">
        <f t="shared" si="7"/>
        <v>1992</v>
      </c>
      <c r="AK4" s="28">
        <f t="shared" si="7"/>
        <v>1991</v>
      </c>
      <c r="AL4" s="28">
        <f t="shared" si="7"/>
        <v>1990</v>
      </c>
      <c r="AM4" s="28">
        <f t="shared" si="7"/>
        <v>1989</v>
      </c>
      <c r="AN4" s="28">
        <f t="shared" si="7"/>
        <v>1988</v>
      </c>
      <c r="AO4" s="28">
        <f t="shared" si="7"/>
        <v>1987</v>
      </c>
      <c r="AP4" s="28">
        <f t="shared" si="7"/>
        <v>1986</v>
      </c>
      <c r="AQ4" s="28">
        <f t="shared" si="7"/>
        <v>1985</v>
      </c>
      <c r="AR4" s="28">
        <f t="shared" si="7"/>
        <v>1984</v>
      </c>
      <c r="AS4" s="28">
        <f t="shared" si="7"/>
        <v>1983</v>
      </c>
      <c r="AT4" s="28">
        <f t="shared" si="7"/>
        <v>1982</v>
      </c>
      <c r="AU4" s="28">
        <f t="shared" si="7"/>
        <v>1981</v>
      </c>
      <c r="AV4" s="28">
        <f t="shared" si="7"/>
        <v>1980</v>
      </c>
      <c r="AW4" s="28">
        <f t="shared" si="7"/>
        <v>1979</v>
      </c>
      <c r="AX4" s="28">
        <f t="shared" si="7"/>
        <v>1978</v>
      </c>
      <c r="AY4" s="28">
        <f t="shared" si="7"/>
        <v>1977</v>
      </c>
      <c r="AZ4" s="28">
        <f t="shared" si="7"/>
        <v>1976</v>
      </c>
      <c r="BA4" s="28">
        <f t="shared" si="7"/>
        <v>1975</v>
      </c>
      <c r="BB4" s="28">
        <f t="shared" si="7"/>
        <v>1974</v>
      </c>
      <c r="BC4" s="28">
        <f t="shared" si="7"/>
        <v>1973</v>
      </c>
      <c r="BD4" s="28">
        <f t="shared" si="7"/>
        <v>1972</v>
      </c>
      <c r="BE4" s="28">
        <f t="shared" si="7"/>
        <v>1971</v>
      </c>
      <c r="BF4" s="28">
        <f t="shared" si="7"/>
        <v>1970</v>
      </c>
      <c r="BG4" s="28">
        <f t="shared" si="7"/>
        <v>1969</v>
      </c>
      <c r="BH4" s="28">
        <f t="shared" si="7"/>
        <v>1968</v>
      </c>
      <c r="BI4" s="28">
        <f t="shared" si="7"/>
        <v>1967</v>
      </c>
      <c r="BJ4" s="28">
        <f t="shared" si="7"/>
        <v>1966</v>
      </c>
      <c r="BK4" s="28">
        <f t="shared" si="7"/>
        <v>1965</v>
      </c>
      <c r="BL4" s="28">
        <f t="shared" si="7"/>
        <v>1964</v>
      </c>
      <c r="BM4" s="28">
        <f t="shared" si="7"/>
        <v>1963</v>
      </c>
      <c r="BN4" s="28">
        <f t="shared" si="7"/>
        <v>1962</v>
      </c>
      <c r="BO4" s="28">
        <f t="shared" si="7"/>
        <v>1961</v>
      </c>
      <c r="BP4" s="28">
        <f t="shared" si="7"/>
        <v>1960</v>
      </c>
      <c r="BQ4" s="28">
        <f t="shared" si="7"/>
        <v>1959</v>
      </c>
      <c r="BR4" s="28">
        <f t="shared" si="7"/>
        <v>1958</v>
      </c>
      <c r="BS4" s="28">
        <f t="shared" si="7"/>
        <v>1957</v>
      </c>
      <c r="BT4" s="28">
        <f t="shared" si="7"/>
        <v>1956</v>
      </c>
      <c r="BU4" s="28">
        <f t="shared" si="7"/>
        <v>1955</v>
      </c>
      <c r="BV4" s="28">
        <f t="shared" si="7"/>
        <v>1954</v>
      </c>
      <c r="BW4" s="28">
        <f t="shared" si="7"/>
        <v>1953</v>
      </c>
      <c r="BX4" s="28">
        <f t="shared" si="7"/>
        <v>1952</v>
      </c>
      <c r="BY4" s="28">
        <f t="shared" si="7"/>
        <v>1951</v>
      </c>
      <c r="BZ4" s="28">
        <f t="shared" si="7"/>
        <v>1950</v>
      </c>
      <c r="CA4" s="28">
        <f t="shared" si="7"/>
        <v>1949</v>
      </c>
      <c r="CB4" s="28">
        <f t="shared" si="7"/>
        <v>1948</v>
      </c>
      <c r="CC4" s="28">
        <f t="shared" si="7"/>
        <v>1947</v>
      </c>
      <c r="CD4" s="28">
        <f t="shared" si="7"/>
        <v>1946</v>
      </c>
      <c r="CE4" s="28">
        <f t="shared" si="7"/>
        <v>1945</v>
      </c>
      <c r="CF4" s="28">
        <f t="shared" si="7"/>
        <v>1944</v>
      </c>
      <c r="CG4" s="28">
        <f t="shared" si="7"/>
        <v>1943</v>
      </c>
      <c r="CH4" s="28">
        <f t="shared" si="7"/>
        <v>1942</v>
      </c>
      <c r="CI4" s="28">
        <f t="shared" si="7"/>
        <v>1941</v>
      </c>
      <c r="CJ4" s="28">
        <f>CJ1-CJ2</f>
        <v>1940</v>
      </c>
      <c r="CK4" s="28">
        <f>CK1-CK2</f>
        <v>1939</v>
      </c>
      <c r="CL4" s="28">
        <f>CL1-CL2</f>
        <v>1938</v>
      </c>
      <c r="CM4" s="28">
        <f>CM1-CM2</f>
        <v>1937</v>
      </c>
      <c r="CN4" s="29" t="s">
        <v>33</v>
      </c>
    </row>
    <row r="5" spans="1:92" ht="30" customHeight="1" thickBot="1">
      <c r="A5" s="166" t="str">
        <f>'INFO-2017 '!C3</f>
        <v>Meldung per Mail bis zum:</v>
      </c>
      <c r="B5" s="167"/>
      <c r="C5" s="167"/>
      <c r="D5" s="211">
        <f>'INFO-2017 '!I3</f>
        <v>42904</v>
      </c>
      <c r="E5" s="211"/>
      <c r="F5" s="138" t="s">
        <v>7</v>
      </c>
      <c r="G5" s="139"/>
      <c r="H5" s="139"/>
      <c r="I5" s="140"/>
      <c r="J5" s="16"/>
      <c r="K5" s="141"/>
      <c r="L5" s="28" t="str">
        <f>L2&amp;" / "&amp;L1&amp;""&amp;L4&amp;""</f>
        <v>2011 / M6</v>
      </c>
      <c r="M5" s="28" t="str">
        <f>M2&amp;" / "&amp;M1&amp;""&amp;M4&amp;""</f>
        <v>2010 / M7</v>
      </c>
      <c r="N5" s="28" t="str">
        <f>N2&amp;" / "&amp;N1&amp;""&amp;N4&amp;""</f>
        <v>2009 / M8</v>
      </c>
      <c r="P5" s="56" t="s">
        <v>34</v>
      </c>
      <c r="Q5" s="28">
        <f aca="true" t="shared" si="8" ref="Q5:V5">Q1-Q2</f>
        <v>2011</v>
      </c>
      <c r="R5" s="28">
        <f t="shared" si="8"/>
        <v>2010</v>
      </c>
      <c r="S5" s="28">
        <f t="shared" si="8"/>
        <v>2009</v>
      </c>
      <c r="T5" s="28">
        <f t="shared" si="8"/>
        <v>2008</v>
      </c>
      <c r="U5" s="28">
        <f t="shared" si="8"/>
        <v>2007</v>
      </c>
      <c r="V5" s="28">
        <f t="shared" si="8"/>
        <v>2006</v>
      </c>
      <c r="W5" s="28">
        <f>W1-W2</f>
        <v>2005</v>
      </c>
      <c r="X5" s="28">
        <f aca="true" t="shared" si="9" ref="X5:CI5">X1-X2</f>
        <v>2004</v>
      </c>
      <c r="Y5" s="28">
        <f t="shared" si="9"/>
        <v>2003</v>
      </c>
      <c r="Z5" s="28">
        <f t="shared" si="9"/>
        <v>2002</v>
      </c>
      <c r="AA5" s="28">
        <f t="shared" si="9"/>
        <v>2001</v>
      </c>
      <c r="AB5" s="28">
        <f t="shared" si="9"/>
        <v>2000</v>
      </c>
      <c r="AC5" s="28">
        <f t="shared" si="9"/>
        <v>1999</v>
      </c>
      <c r="AD5" s="28">
        <f t="shared" si="9"/>
        <v>1998</v>
      </c>
      <c r="AE5" s="28">
        <f t="shared" si="9"/>
        <v>1997</v>
      </c>
      <c r="AF5" s="28">
        <f t="shared" si="9"/>
        <v>1996</v>
      </c>
      <c r="AG5" s="28">
        <f t="shared" si="9"/>
        <v>1995</v>
      </c>
      <c r="AH5" s="28">
        <f t="shared" si="9"/>
        <v>1994</v>
      </c>
      <c r="AI5" s="28">
        <f t="shared" si="9"/>
        <v>1993</v>
      </c>
      <c r="AJ5" s="28">
        <f t="shared" si="9"/>
        <v>1992</v>
      </c>
      <c r="AK5" s="28">
        <f t="shared" si="9"/>
        <v>1991</v>
      </c>
      <c r="AL5" s="28">
        <f t="shared" si="9"/>
        <v>1990</v>
      </c>
      <c r="AM5" s="28">
        <f t="shared" si="9"/>
        <v>1989</v>
      </c>
      <c r="AN5" s="28">
        <f t="shared" si="9"/>
        <v>1988</v>
      </c>
      <c r="AO5" s="28">
        <f t="shared" si="9"/>
        <v>1987</v>
      </c>
      <c r="AP5" s="28">
        <f t="shared" si="9"/>
        <v>1986</v>
      </c>
      <c r="AQ5" s="28">
        <f t="shared" si="9"/>
        <v>1985</v>
      </c>
      <c r="AR5" s="28">
        <f t="shared" si="9"/>
        <v>1984</v>
      </c>
      <c r="AS5" s="28">
        <f t="shared" si="9"/>
        <v>1983</v>
      </c>
      <c r="AT5" s="28">
        <f t="shared" si="9"/>
        <v>1982</v>
      </c>
      <c r="AU5" s="28">
        <f t="shared" si="9"/>
        <v>1981</v>
      </c>
      <c r="AV5" s="28">
        <f t="shared" si="9"/>
        <v>1980</v>
      </c>
      <c r="AW5" s="28">
        <f t="shared" si="9"/>
        <v>1979</v>
      </c>
      <c r="AX5" s="28">
        <f t="shared" si="9"/>
        <v>1978</v>
      </c>
      <c r="AY5" s="28">
        <f t="shared" si="9"/>
        <v>1977</v>
      </c>
      <c r="AZ5" s="28">
        <f t="shared" si="9"/>
        <v>1976</v>
      </c>
      <c r="BA5" s="28">
        <f t="shared" si="9"/>
        <v>1975</v>
      </c>
      <c r="BB5" s="28">
        <f t="shared" si="9"/>
        <v>1974</v>
      </c>
      <c r="BC5" s="28">
        <f t="shared" si="9"/>
        <v>1973</v>
      </c>
      <c r="BD5" s="28">
        <f t="shared" si="9"/>
        <v>1972</v>
      </c>
      <c r="BE5" s="28">
        <f t="shared" si="9"/>
        <v>1971</v>
      </c>
      <c r="BF5" s="28">
        <f t="shared" si="9"/>
        <v>1970</v>
      </c>
      <c r="BG5" s="28">
        <f t="shared" si="9"/>
        <v>1969</v>
      </c>
      <c r="BH5" s="28">
        <f t="shared" si="9"/>
        <v>1968</v>
      </c>
      <c r="BI5" s="28">
        <f t="shared" si="9"/>
        <v>1967</v>
      </c>
      <c r="BJ5" s="28">
        <f t="shared" si="9"/>
        <v>1966</v>
      </c>
      <c r="BK5" s="28">
        <f t="shared" si="9"/>
        <v>1965</v>
      </c>
      <c r="BL5" s="28">
        <f t="shared" si="9"/>
        <v>1964</v>
      </c>
      <c r="BM5" s="28">
        <f t="shared" si="9"/>
        <v>1963</v>
      </c>
      <c r="BN5" s="28">
        <f t="shared" si="9"/>
        <v>1962</v>
      </c>
      <c r="BO5" s="28">
        <f t="shared" si="9"/>
        <v>1961</v>
      </c>
      <c r="BP5" s="28">
        <f t="shared" si="9"/>
        <v>1960</v>
      </c>
      <c r="BQ5" s="28">
        <f t="shared" si="9"/>
        <v>1959</v>
      </c>
      <c r="BR5" s="28">
        <f t="shared" si="9"/>
        <v>1958</v>
      </c>
      <c r="BS5" s="28">
        <f t="shared" si="9"/>
        <v>1957</v>
      </c>
      <c r="BT5" s="28">
        <f t="shared" si="9"/>
        <v>1956</v>
      </c>
      <c r="BU5" s="28">
        <f t="shared" si="9"/>
        <v>1955</v>
      </c>
      <c r="BV5" s="28">
        <f t="shared" si="9"/>
        <v>1954</v>
      </c>
      <c r="BW5" s="28">
        <f t="shared" si="9"/>
        <v>1953</v>
      </c>
      <c r="BX5" s="28">
        <f t="shared" si="9"/>
        <v>1952</v>
      </c>
      <c r="BY5" s="28">
        <f t="shared" si="9"/>
        <v>1951</v>
      </c>
      <c r="BZ5" s="28">
        <f t="shared" si="9"/>
        <v>1950</v>
      </c>
      <c r="CA5" s="28">
        <f t="shared" si="9"/>
        <v>1949</v>
      </c>
      <c r="CB5" s="28">
        <f t="shared" si="9"/>
        <v>1948</v>
      </c>
      <c r="CC5" s="28">
        <f t="shared" si="9"/>
        <v>1947</v>
      </c>
      <c r="CD5" s="28">
        <f t="shared" si="9"/>
        <v>1946</v>
      </c>
      <c r="CE5" s="28">
        <f t="shared" si="9"/>
        <v>1945</v>
      </c>
      <c r="CF5" s="28">
        <f t="shared" si="9"/>
        <v>1944</v>
      </c>
      <c r="CG5" s="28">
        <f t="shared" si="9"/>
        <v>1943</v>
      </c>
      <c r="CH5" s="28">
        <f t="shared" si="9"/>
        <v>1942</v>
      </c>
      <c r="CI5" s="28">
        <f t="shared" si="9"/>
        <v>1941</v>
      </c>
      <c r="CJ5" s="28">
        <f>CJ1-CJ2</f>
        <v>1940</v>
      </c>
      <c r="CK5" s="28">
        <f>CK1-CK2</f>
        <v>1939</v>
      </c>
      <c r="CL5" s="28">
        <f>CL1-CL2</f>
        <v>1938</v>
      </c>
      <c r="CM5" s="28">
        <f>CM1-CM2</f>
        <v>1937</v>
      </c>
      <c r="CN5" s="29" t="s">
        <v>33</v>
      </c>
    </row>
    <row r="6" spans="1:11" ht="24.75" customHeight="1" thickTop="1">
      <c r="A6" s="146" t="str">
        <f>'INFO-2017 '!A6:L6</f>
        <v>[Lauf 1 +3] Staffellauf als Team  2 - 5 Teilnehmerinnen je Staffel, ein 45 Minuten Lauf im Team auf einer 400 Meter Rundbahn, wieviel Runden schafft ihr Staffelholz ? </v>
      </c>
      <c r="B6" s="147"/>
      <c r="C6" s="147"/>
      <c r="D6" s="147"/>
      <c r="E6" s="147"/>
      <c r="F6" s="147"/>
      <c r="G6" s="147"/>
      <c r="H6" s="147"/>
      <c r="I6" s="148"/>
      <c r="J6" s="16"/>
      <c r="K6" s="141"/>
    </row>
    <row r="7" spans="1:11" ht="24.75" customHeight="1">
      <c r="A7" s="218" t="str">
        <f>'INFO-2017 '!A7:L7</f>
        <v>[ Lauf 2] 5.000 m Frauenlauf 12,5 Runden, auf einer 400 Meter Rundbahn, wie schnell laufen Sie die Strecke 5.000 m ? </v>
      </c>
      <c r="B7" s="219"/>
      <c r="C7" s="219"/>
      <c r="D7" s="219"/>
      <c r="E7" s="219"/>
      <c r="F7" s="219"/>
      <c r="G7" s="219"/>
      <c r="H7" s="219"/>
      <c r="I7" s="220"/>
      <c r="J7" s="16"/>
      <c r="K7" s="141"/>
    </row>
    <row r="8" spans="1:11" ht="40.5" customHeight="1" thickBot="1">
      <c r="A8" s="178" t="s">
        <v>23</v>
      </c>
      <c r="B8" s="179"/>
      <c r="C8" s="179"/>
      <c r="D8" s="183" t="s">
        <v>6</v>
      </c>
      <c r="E8" s="183"/>
      <c r="F8" s="183"/>
      <c r="G8" s="183"/>
      <c r="H8" s="183"/>
      <c r="I8" s="184"/>
      <c r="J8" s="20"/>
      <c r="K8" s="141"/>
    </row>
    <row r="9" spans="1:11" ht="18" customHeight="1" thickTop="1">
      <c r="A9" s="191" t="s">
        <v>67</v>
      </c>
      <c r="B9" s="192"/>
      <c r="C9" s="192"/>
      <c r="D9" s="188"/>
      <c r="E9" s="188"/>
      <c r="F9" s="188"/>
      <c r="G9" s="188"/>
      <c r="H9" s="188"/>
      <c r="I9" s="185" t="s">
        <v>56</v>
      </c>
      <c r="J9" s="20"/>
      <c r="K9" s="141"/>
    </row>
    <row r="10" spans="1:11" ht="18" customHeight="1">
      <c r="A10" s="193"/>
      <c r="B10" s="194"/>
      <c r="C10" s="194"/>
      <c r="D10" s="189"/>
      <c r="E10" s="189"/>
      <c r="F10" s="189"/>
      <c r="G10" s="189"/>
      <c r="H10" s="189"/>
      <c r="I10" s="186"/>
      <c r="J10" s="20"/>
      <c r="K10" s="141"/>
    </row>
    <row r="11" spans="1:11" ht="1.5" customHeight="1">
      <c r="A11" s="35"/>
      <c r="B11" s="36"/>
      <c r="C11" s="36"/>
      <c r="D11" s="37"/>
      <c r="E11" s="37"/>
      <c r="F11" s="37"/>
      <c r="G11" s="37"/>
      <c r="H11" s="37"/>
      <c r="I11" s="186"/>
      <c r="J11" s="20"/>
      <c r="K11" s="141"/>
    </row>
    <row r="12" spans="1:11" ht="19.5" customHeight="1">
      <c r="A12" s="195" t="s">
        <v>24</v>
      </c>
      <c r="B12" s="196"/>
      <c r="C12" s="53" t="s">
        <v>26</v>
      </c>
      <c r="D12" s="190"/>
      <c r="E12" s="190"/>
      <c r="F12" s="190"/>
      <c r="G12" s="190"/>
      <c r="H12" s="190"/>
      <c r="I12" s="186"/>
      <c r="J12" s="20"/>
      <c r="K12" s="141"/>
    </row>
    <row r="13" spans="1:11" ht="19.5" customHeight="1">
      <c r="A13" s="197"/>
      <c r="B13" s="198"/>
      <c r="C13" s="54" t="s">
        <v>27</v>
      </c>
      <c r="D13" s="119"/>
      <c r="E13" s="38"/>
      <c r="F13" s="38"/>
      <c r="G13" s="38"/>
      <c r="H13" s="38"/>
      <c r="I13" s="186"/>
      <c r="J13" s="20"/>
      <c r="K13" s="141"/>
    </row>
    <row r="14" spans="1:11" ht="19.5" customHeight="1">
      <c r="A14" s="197"/>
      <c r="B14" s="198"/>
      <c r="C14" s="54" t="s">
        <v>28</v>
      </c>
      <c r="D14" s="180"/>
      <c r="E14" s="180"/>
      <c r="F14" s="180"/>
      <c r="G14" s="180"/>
      <c r="H14" s="181"/>
      <c r="I14" s="186"/>
      <c r="J14" s="20"/>
      <c r="K14" s="141"/>
    </row>
    <row r="15" spans="1:11" ht="19.5" customHeight="1">
      <c r="A15" s="197"/>
      <c r="B15" s="198"/>
      <c r="C15" s="54" t="s">
        <v>29</v>
      </c>
      <c r="D15" s="180"/>
      <c r="E15" s="180"/>
      <c r="F15" s="120"/>
      <c r="G15" s="120"/>
      <c r="H15" s="121"/>
      <c r="I15" s="186"/>
      <c r="J15" s="20"/>
      <c r="K15" s="141"/>
    </row>
    <row r="16" spans="1:11" ht="19.5" customHeight="1" thickBot="1">
      <c r="A16" s="199"/>
      <c r="B16" s="200"/>
      <c r="C16" s="55" t="s">
        <v>30</v>
      </c>
      <c r="D16" s="182"/>
      <c r="E16" s="182"/>
      <c r="F16" s="182"/>
      <c r="G16" s="182"/>
      <c r="H16" s="182"/>
      <c r="I16" s="187"/>
      <c r="J16" s="20"/>
      <c r="K16" s="141"/>
    </row>
    <row r="17" spans="1:11" ht="10.5" customHeight="1" thickBot="1" thickTop="1">
      <c r="A17" s="45"/>
      <c r="B17" s="46"/>
      <c r="C17" s="47"/>
      <c r="D17" s="48"/>
      <c r="E17" s="49"/>
      <c r="F17" s="49"/>
      <c r="G17" s="49"/>
      <c r="H17" s="49"/>
      <c r="I17" s="57"/>
      <c r="J17" s="20"/>
      <c r="K17" s="141"/>
    </row>
    <row r="18" spans="1:84" s="31" customFormat="1" ht="20.25" customHeight="1" thickTop="1">
      <c r="A18" s="149" t="s">
        <v>38</v>
      </c>
      <c r="B18" s="150"/>
      <c r="C18" s="44" t="str">
        <f>'INFO-2017 '!D9</f>
        <v>Women, Family &amp; Friends- </v>
      </c>
      <c r="D18" s="160" t="s">
        <v>63</v>
      </c>
      <c r="E18" s="161"/>
      <c r="F18" s="161"/>
      <c r="G18" s="161"/>
      <c r="H18" s="161"/>
      <c r="I18" s="162"/>
      <c r="J18" s="21"/>
      <c r="K18" s="141"/>
      <c r="L18" s="30"/>
      <c r="M18" s="30"/>
      <c r="N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</row>
    <row r="19" spans="1:84" s="31" customFormat="1" ht="20.25" customHeight="1">
      <c r="A19" s="149"/>
      <c r="B19" s="150"/>
      <c r="C19" s="93" t="str">
        <f>'INFO-2017 '!D10</f>
        <v>Staffel</v>
      </c>
      <c r="D19" s="163" t="str">
        <f>'INFO-2017 '!D11</f>
        <v>2-5 Personen, pro Team mindestens 2 Weiblich 
oder  50 % bei einem 2er Team</v>
      </c>
      <c r="E19" s="164"/>
      <c r="F19" s="164"/>
      <c r="G19" s="164"/>
      <c r="H19" s="164"/>
      <c r="I19" s="165"/>
      <c r="J19" s="21"/>
      <c r="K19" s="141"/>
      <c r="L19" s="30"/>
      <c r="M19" s="30"/>
      <c r="N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</row>
    <row r="20" spans="1:84" s="32" customFormat="1" ht="19.5" customHeight="1">
      <c r="A20" s="151"/>
      <c r="B20" s="150"/>
      <c r="C20" s="118" t="str">
        <f>'INFO-2017 '!I9</f>
        <v>weiblich/männlich</v>
      </c>
      <c r="D20" s="157"/>
      <c r="E20" s="158"/>
      <c r="F20" s="158"/>
      <c r="G20" s="158"/>
      <c r="H20" s="158"/>
      <c r="I20" s="159"/>
      <c r="J20" s="22"/>
      <c r="K20" s="141"/>
      <c r="L20" s="22"/>
      <c r="M20" s="22"/>
      <c r="N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</row>
    <row r="21" spans="1:84" s="32" customFormat="1" ht="15.75" customHeight="1">
      <c r="A21" s="101" t="s">
        <v>25</v>
      </c>
      <c r="B21" s="102" t="s">
        <v>15</v>
      </c>
      <c r="C21" s="103" t="s">
        <v>0</v>
      </c>
      <c r="D21" s="103" t="s">
        <v>1</v>
      </c>
      <c r="E21" s="103" t="s">
        <v>8</v>
      </c>
      <c r="F21" s="154" t="str">
        <f>D18</f>
        <v>Staffel / Team Name  ( 2 - 5 Personen ein Team )</v>
      </c>
      <c r="G21" s="155"/>
      <c r="H21" s="155"/>
      <c r="I21" s="156"/>
      <c r="J21" s="22"/>
      <c r="K21" s="141"/>
      <c r="L21" s="22"/>
      <c r="M21" s="22"/>
      <c r="N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</row>
    <row r="22" spans="1:84" s="33" customFormat="1" ht="19.5" customHeight="1">
      <c r="A22" s="143"/>
      <c r="B22" s="34">
        <v>1</v>
      </c>
      <c r="C22" s="113"/>
      <c r="D22" s="113"/>
      <c r="E22" s="113"/>
      <c r="F22" s="204">
        <f>D20</f>
        <v>0</v>
      </c>
      <c r="G22" s="205"/>
      <c r="H22" s="205"/>
      <c r="I22" s="206"/>
      <c r="J22" s="23"/>
      <c r="K22" s="141"/>
      <c r="L22" s="92"/>
      <c r="M22" s="92"/>
      <c r="N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</row>
    <row r="23" spans="1:84" s="33" customFormat="1" ht="19.5" customHeight="1">
      <c r="A23" s="144"/>
      <c r="B23" s="26">
        <f>B22+1</f>
        <v>2</v>
      </c>
      <c r="C23" s="114"/>
      <c r="D23" s="114"/>
      <c r="E23" s="113"/>
      <c r="F23" s="201">
        <f>D20</f>
        <v>0</v>
      </c>
      <c r="G23" s="202"/>
      <c r="H23" s="202"/>
      <c r="I23" s="203"/>
      <c r="J23" s="22"/>
      <c r="K23" s="141"/>
      <c r="L23" s="92"/>
      <c r="M23" s="92"/>
      <c r="N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</row>
    <row r="24" spans="1:84" s="33" customFormat="1" ht="19.5" customHeight="1">
      <c r="A24" s="144"/>
      <c r="B24" s="26">
        <f>B23+1</f>
        <v>3</v>
      </c>
      <c r="C24" s="114"/>
      <c r="D24" s="114"/>
      <c r="E24" s="113" t="s">
        <v>2</v>
      </c>
      <c r="F24" s="201">
        <f>D20</f>
        <v>0</v>
      </c>
      <c r="G24" s="202"/>
      <c r="H24" s="202"/>
      <c r="I24" s="203"/>
      <c r="J24" s="22"/>
      <c r="K24" s="141"/>
      <c r="L24" s="92"/>
      <c r="M24" s="92"/>
      <c r="N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</row>
    <row r="25" spans="1:84" s="33" customFormat="1" ht="19.5" customHeight="1">
      <c r="A25" s="144"/>
      <c r="B25" s="26">
        <f>B24+1</f>
        <v>4</v>
      </c>
      <c r="C25" s="114"/>
      <c r="D25" s="114"/>
      <c r="E25" s="113" t="s">
        <v>2</v>
      </c>
      <c r="F25" s="201">
        <f>D20</f>
        <v>0</v>
      </c>
      <c r="G25" s="202"/>
      <c r="H25" s="202"/>
      <c r="I25" s="203"/>
      <c r="J25" s="22"/>
      <c r="K25" s="141"/>
      <c r="L25" s="92"/>
      <c r="M25" s="92"/>
      <c r="N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</row>
    <row r="26" spans="1:84" s="33" customFormat="1" ht="19.5" customHeight="1" thickBot="1">
      <c r="A26" s="144"/>
      <c r="B26" s="69">
        <f>B25+1</f>
        <v>5</v>
      </c>
      <c r="C26" s="115"/>
      <c r="D26" s="115"/>
      <c r="E26" s="116" t="s">
        <v>2</v>
      </c>
      <c r="F26" s="104">
        <f>D20</f>
        <v>0</v>
      </c>
      <c r="G26" s="105"/>
      <c r="H26" s="105"/>
      <c r="I26" s="106"/>
      <c r="J26" s="22"/>
      <c r="K26" s="141"/>
      <c r="L26" s="92"/>
      <c r="M26" s="92"/>
      <c r="N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</row>
    <row r="27" spans="1:84" s="33" customFormat="1" ht="24.75" customHeight="1" thickBot="1" thickTop="1">
      <c r="A27" s="107"/>
      <c r="B27" s="108"/>
      <c r="C27" s="129"/>
      <c r="D27" s="129"/>
      <c r="E27" s="129"/>
      <c r="F27" s="109"/>
      <c r="G27" s="109"/>
      <c r="H27" s="109"/>
      <c r="I27" s="110"/>
      <c r="J27" s="22"/>
      <c r="K27" s="141"/>
      <c r="L27" s="92"/>
      <c r="M27" s="92"/>
      <c r="N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</row>
    <row r="28" spans="1:84" s="33" customFormat="1" ht="15.75" customHeight="1" thickTop="1">
      <c r="A28" s="152" t="s">
        <v>39</v>
      </c>
      <c r="B28" s="153"/>
      <c r="C28" s="42" t="str">
        <f>'INFO-2017 '!D12</f>
        <v>5 km Frauenlauf</v>
      </c>
      <c r="D28" s="212" t="s">
        <v>40</v>
      </c>
      <c r="E28" s="213"/>
      <c r="F28" s="213"/>
      <c r="G28" s="213"/>
      <c r="H28" s="213"/>
      <c r="I28" s="214"/>
      <c r="J28" s="22"/>
      <c r="K28" s="141"/>
      <c r="L28" s="92"/>
      <c r="M28" s="92"/>
      <c r="N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</row>
    <row r="29" spans="1:84" s="33" customFormat="1" ht="19.5" customHeight="1">
      <c r="A29" s="151"/>
      <c r="B29" s="150"/>
      <c r="C29" s="118" t="str">
        <f>'INFO-2017 '!D13</f>
        <v>weiblich ab 16 Jahre und älter</v>
      </c>
      <c r="D29" s="215"/>
      <c r="E29" s="216"/>
      <c r="F29" s="216"/>
      <c r="G29" s="216"/>
      <c r="H29" s="216"/>
      <c r="I29" s="217"/>
      <c r="J29" s="22"/>
      <c r="K29" s="141"/>
      <c r="L29" s="92"/>
      <c r="M29" s="92"/>
      <c r="N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</row>
    <row r="30" spans="1:84" s="33" customFormat="1" ht="15.75" customHeight="1">
      <c r="A30" s="101" t="s">
        <v>25</v>
      </c>
      <c r="B30" s="102" t="s">
        <v>15</v>
      </c>
      <c r="C30" s="103" t="s">
        <v>0</v>
      </c>
      <c r="D30" s="103" t="s">
        <v>1</v>
      </c>
      <c r="E30" s="103" t="s">
        <v>8</v>
      </c>
      <c r="F30" s="154" t="s">
        <v>37</v>
      </c>
      <c r="G30" s="155"/>
      <c r="H30" s="155"/>
      <c r="I30" s="156"/>
      <c r="J30" s="22"/>
      <c r="K30" s="141"/>
      <c r="L30" s="92"/>
      <c r="M30" s="92"/>
      <c r="N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</row>
    <row r="31" spans="1:84" s="33" customFormat="1" ht="19.5" customHeight="1" thickBot="1">
      <c r="A31" s="99"/>
      <c r="B31" s="100">
        <v>1</v>
      </c>
      <c r="C31" s="112"/>
      <c r="D31" s="112"/>
      <c r="E31" s="112"/>
      <c r="F31" s="207">
        <f>D29</f>
        <v>0</v>
      </c>
      <c r="G31" s="208"/>
      <c r="H31" s="208"/>
      <c r="I31" s="209"/>
      <c r="J31" s="22"/>
      <c r="K31" s="141"/>
      <c r="L31" s="92"/>
      <c r="M31" s="92"/>
      <c r="N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</row>
    <row r="32" spans="1:84" s="33" customFormat="1" ht="24.75" customHeight="1" thickBot="1" thickTop="1">
      <c r="A32" s="107"/>
      <c r="B32" s="108"/>
      <c r="C32" s="129"/>
      <c r="D32" s="129"/>
      <c r="E32" s="129"/>
      <c r="F32" s="109"/>
      <c r="G32" s="109"/>
      <c r="H32" s="109"/>
      <c r="I32" s="111"/>
      <c r="J32" s="22"/>
      <c r="K32" s="141"/>
      <c r="L32" s="92"/>
      <c r="M32" s="92"/>
      <c r="N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</row>
    <row r="33" spans="1:84" s="33" customFormat="1" ht="15.75" customHeight="1" thickTop="1">
      <c r="A33" s="149" t="s">
        <v>65</v>
      </c>
      <c r="B33" s="150"/>
      <c r="C33" s="98" t="str">
        <f>'INFO-2017 '!D14</f>
        <v>Frauenstaffel</v>
      </c>
      <c r="D33" s="131" t="s">
        <v>66</v>
      </c>
      <c r="E33" s="132"/>
      <c r="F33" s="132"/>
      <c r="G33" s="132"/>
      <c r="H33" s="133"/>
      <c r="I33" s="41"/>
      <c r="J33" s="22"/>
      <c r="K33" s="141"/>
      <c r="L33" s="92"/>
      <c r="M33" s="92"/>
      <c r="N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</row>
    <row r="34" spans="1:84" s="33" customFormat="1" ht="19.5" customHeight="1">
      <c r="A34" s="151"/>
      <c r="B34" s="150"/>
      <c r="C34" s="118" t="str">
        <f>'INFO-2017 '!D16</f>
        <v>weiblich ab 18 Jahre und älter</v>
      </c>
      <c r="D34" s="157"/>
      <c r="E34" s="158"/>
      <c r="F34" s="158"/>
      <c r="G34" s="158"/>
      <c r="H34" s="158"/>
      <c r="I34" s="159"/>
      <c r="J34" s="22"/>
      <c r="K34" s="141"/>
      <c r="L34" s="92"/>
      <c r="M34" s="92"/>
      <c r="N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</row>
    <row r="35" spans="1:84" s="33" customFormat="1" ht="15.75" customHeight="1">
      <c r="A35" s="101" t="s">
        <v>25</v>
      </c>
      <c r="B35" s="102" t="s">
        <v>15</v>
      </c>
      <c r="C35" s="103" t="s">
        <v>0</v>
      </c>
      <c r="D35" s="103" t="s">
        <v>1</v>
      </c>
      <c r="E35" s="103" t="s">
        <v>8</v>
      </c>
      <c r="F35" s="154" t="str">
        <f>F21</f>
        <v>Staffel / Team Name  ( 2 - 5 Personen ein Team )</v>
      </c>
      <c r="G35" s="155"/>
      <c r="H35" s="155"/>
      <c r="I35" s="156"/>
      <c r="J35" s="22"/>
      <c r="K35" s="141"/>
      <c r="L35" s="92"/>
      <c r="M35" s="92"/>
      <c r="N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</row>
    <row r="36" spans="1:84" s="33" customFormat="1" ht="19.5" customHeight="1">
      <c r="A36" s="143"/>
      <c r="B36" s="34">
        <v>1</v>
      </c>
      <c r="C36" s="113"/>
      <c r="D36" s="113"/>
      <c r="E36" s="113"/>
      <c r="F36" s="204">
        <f>D34</f>
        <v>0</v>
      </c>
      <c r="G36" s="205"/>
      <c r="H36" s="205"/>
      <c r="I36" s="206"/>
      <c r="J36" s="22"/>
      <c r="K36" s="141"/>
      <c r="L36" s="92"/>
      <c r="M36" s="92"/>
      <c r="N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</row>
    <row r="37" spans="1:84" s="33" customFormat="1" ht="19.5" customHeight="1">
      <c r="A37" s="144"/>
      <c r="B37" s="26">
        <f>B36+1</f>
        <v>2</v>
      </c>
      <c r="C37" s="114"/>
      <c r="D37" s="114"/>
      <c r="E37" s="113"/>
      <c r="F37" s="201">
        <f>D34</f>
        <v>0</v>
      </c>
      <c r="G37" s="202"/>
      <c r="H37" s="202"/>
      <c r="I37" s="203"/>
      <c r="J37" s="22"/>
      <c r="K37" s="141"/>
      <c r="L37" s="92"/>
      <c r="M37" s="92"/>
      <c r="N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</row>
    <row r="38" spans="1:84" s="33" customFormat="1" ht="19.5" customHeight="1">
      <c r="A38" s="144"/>
      <c r="B38" s="26">
        <f>B37+1</f>
        <v>3</v>
      </c>
      <c r="C38" s="114"/>
      <c r="D38" s="114"/>
      <c r="E38" s="113"/>
      <c r="F38" s="201">
        <f>D34</f>
        <v>0</v>
      </c>
      <c r="G38" s="202"/>
      <c r="H38" s="202"/>
      <c r="I38" s="203"/>
      <c r="J38" s="22"/>
      <c r="K38" s="141"/>
      <c r="L38" s="210"/>
      <c r="M38" s="210"/>
      <c r="N38" s="210"/>
      <c r="O38" s="210"/>
      <c r="P38" s="210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</row>
    <row r="39" spans="1:84" s="33" customFormat="1" ht="19.5" customHeight="1">
      <c r="A39" s="144"/>
      <c r="B39" s="26">
        <f>B38+1</f>
        <v>4</v>
      </c>
      <c r="C39" s="114"/>
      <c r="D39" s="114"/>
      <c r="E39" s="113"/>
      <c r="F39" s="201">
        <f>D34</f>
        <v>0</v>
      </c>
      <c r="G39" s="202"/>
      <c r="H39" s="202"/>
      <c r="I39" s="203"/>
      <c r="J39" s="22"/>
      <c r="K39" s="141"/>
      <c r="L39" s="92"/>
      <c r="M39" s="92"/>
      <c r="N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</row>
    <row r="40" spans="1:84" s="33" customFormat="1" ht="19.5" customHeight="1" thickBot="1">
      <c r="A40" s="145"/>
      <c r="B40" s="27">
        <f>B39+1</f>
        <v>5</v>
      </c>
      <c r="C40" s="117"/>
      <c r="D40" s="117"/>
      <c r="E40" s="117" t="s">
        <v>2</v>
      </c>
      <c r="F40" s="50">
        <f>D34</f>
        <v>0</v>
      </c>
      <c r="G40" s="51"/>
      <c r="H40" s="51"/>
      <c r="I40" s="52"/>
      <c r="J40" s="22"/>
      <c r="K40" s="142"/>
      <c r="L40" s="92"/>
      <c r="M40" s="92"/>
      <c r="N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</row>
    <row r="41" ht="13.5" thickTop="1"/>
  </sheetData>
  <sheetProtection password="C730" sheet="1" objects="1" scenarios="1"/>
  <mergeCells count="47">
    <mergeCell ref="L38:P38"/>
    <mergeCell ref="D5:E5"/>
    <mergeCell ref="F37:I37"/>
    <mergeCell ref="F36:I36"/>
    <mergeCell ref="F35:I35"/>
    <mergeCell ref="F24:I24"/>
    <mergeCell ref="F23:I23"/>
    <mergeCell ref="D28:I29"/>
    <mergeCell ref="A7:I7"/>
    <mergeCell ref="D20:I20"/>
    <mergeCell ref="A9:C10"/>
    <mergeCell ref="A12:B16"/>
    <mergeCell ref="F39:I39"/>
    <mergeCell ref="F21:I21"/>
    <mergeCell ref="F38:I38"/>
    <mergeCell ref="A33:B34"/>
    <mergeCell ref="A22:A26"/>
    <mergeCell ref="F22:I22"/>
    <mergeCell ref="F25:I25"/>
    <mergeCell ref="F31:I31"/>
    <mergeCell ref="D16:H16"/>
    <mergeCell ref="D8:I8"/>
    <mergeCell ref="I9:I16"/>
    <mergeCell ref="D15:E15"/>
    <mergeCell ref="D9:H9"/>
    <mergeCell ref="D10:H10"/>
    <mergeCell ref="D12:H12"/>
    <mergeCell ref="D18:I18"/>
    <mergeCell ref="D19:I19"/>
    <mergeCell ref="A5:C5"/>
    <mergeCell ref="K1:K2"/>
    <mergeCell ref="G4:H4"/>
    <mergeCell ref="A3:H3"/>
    <mergeCell ref="A1:I1"/>
    <mergeCell ref="D4:E4"/>
    <mergeCell ref="A8:C8"/>
    <mergeCell ref="D14:H14"/>
    <mergeCell ref="A2:H2"/>
    <mergeCell ref="A4:C4"/>
    <mergeCell ref="F5:I5"/>
    <mergeCell ref="K4:K40"/>
    <mergeCell ref="A36:A40"/>
    <mergeCell ref="A6:I6"/>
    <mergeCell ref="A18:B20"/>
    <mergeCell ref="A28:B29"/>
    <mergeCell ref="F30:I30"/>
    <mergeCell ref="D34:I34"/>
  </mergeCells>
  <dataValidations count="4">
    <dataValidation allowBlank="1" showErrorMessage="1" promptTitle=" 8 Jahre und jünger" prompt="Nur diese Jahrgänge&#10;können in dieser Gruppe&#10;Starten" sqref="D20 F22:F27 G26:G27 F31:F32 D34 F36:F40 G40"/>
    <dataValidation type="list" allowBlank="1" showInputMessage="1" showErrorMessage="1" promptTitle="weibliche JGD" prompt="ab 12 Jahre&#10;bis 19 Jahre" sqref="E22:E27">
      <formula1>$W$3:$AD$3</formula1>
    </dataValidation>
    <dataValidation type="list" allowBlank="1" showInputMessage="1" showErrorMessage="1" promptTitle="Frauen" prompt="ab 20 Jahre&#10;und älter" sqref="E31:E32">
      <formula1>$AE$4:$CN$4</formula1>
    </dataValidation>
    <dataValidation type="list" allowBlank="1" showInputMessage="1" showErrorMessage="1" promptTitle="Altersgemischt" prompt="ab 6 Jahre&#10;und älter" sqref="E36:E40">
      <formula1>$Q$5:$CN$5</formula1>
    </dataValidation>
  </dataValidations>
  <hyperlinks>
    <hyperlink ref="D8" r:id="rId1" display="Meldungen@zeitmess.de"/>
    <hyperlink ref="F5" r:id="rId2" display="http://www.zeitmess.de/kalender/teilnehmerliste.php"/>
  </hyperlinks>
  <printOptions horizontalCentered="1" verticalCentered="1"/>
  <pageMargins left="0.1968503937007874" right="0.1968503937007874" top="0.8267716535433072" bottom="0.4724409448818898" header="0.1968503937007874" footer="0.15748031496062992"/>
  <pageSetup horizontalDpi="600" verticalDpi="600" orientation="portrait" paperSize="9" scale="82" r:id="rId3"/>
  <headerFooter>
    <oddHeader>&amp;L&amp;"Arial,Fett"&amp;36&amp;YMELDEBOGEN
&amp;RStadtOberhausen 
</oddHeader>
    <oddFooter>&amp;LSeite  &amp;P  von 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"/>
  <sheetViews>
    <sheetView showGridLines="0" zoomScalePageLayoutView="0" workbookViewId="0" topLeftCell="A1">
      <selection activeCell="C18" sqref="C18:J19"/>
    </sheetView>
  </sheetViews>
  <sheetFormatPr defaultColWidth="11.421875" defaultRowHeight="12.75"/>
  <cols>
    <col min="1" max="1" width="11.00390625" style="5" customWidth="1"/>
    <col min="2" max="2" width="12.28125" style="5" customWidth="1"/>
    <col min="3" max="3" width="13.28125" style="5" customWidth="1"/>
    <col min="4" max="4" width="20.00390625" style="5" customWidth="1"/>
    <col min="5" max="5" width="20.00390625" style="14" customWidth="1"/>
    <col min="6" max="6" width="16.7109375" style="2" hidden="1" customWidth="1"/>
    <col min="7" max="8" width="16.7109375" style="5" hidden="1" customWidth="1"/>
    <col min="9" max="9" width="18.421875" style="5" customWidth="1"/>
    <col min="10" max="10" width="22.57421875" style="5" customWidth="1"/>
    <col min="11" max="11" width="12.28125" style="5" customWidth="1"/>
    <col min="12" max="12" width="22.8515625" style="2" customWidth="1"/>
    <col min="13" max="16384" width="11.421875" style="2" customWidth="1"/>
  </cols>
  <sheetData>
    <row r="1" spans="1:12" ht="23.25" thickBot="1">
      <c r="A1" s="242" t="s">
        <v>42</v>
      </c>
      <c r="B1" s="242"/>
      <c r="C1" s="84" t="s">
        <v>43</v>
      </c>
      <c r="D1" s="84"/>
      <c r="E1" s="84"/>
      <c r="F1" s="84"/>
      <c r="G1" s="84"/>
      <c r="H1" s="84"/>
      <c r="I1" s="84"/>
      <c r="J1" s="84"/>
      <c r="K1" s="84"/>
      <c r="L1" s="84"/>
    </row>
    <row r="2" spans="1:12" ht="25.5" customHeight="1">
      <c r="A2" s="272">
        <v>2017</v>
      </c>
      <c r="B2" s="273"/>
      <c r="C2" s="261" t="s">
        <v>13</v>
      </c>
      <c r="D2" s="261"/>
      <c r="E2" s="261"/>
      <c r="F2" s="88"/>
      <c r="G2" s="88"/>
      <c r="H2" s="88"/>
      <c r="I2" s="265">
        <v>42911</v>
      </c>
      <c r="J2" s="265"/>
      <c r="K2" s="265"/>
      <c r="L2" s="266"/>
    </row>
    <row r="3" spans="1:12" ht="21.75" customHeight="1" thickBot="1">
      <c r="A3" s="274"/>
      <c r="B3" s="275"/>
      <c r="C3" s="262" t="s">
        <v>18</v>
      </c>
      <c r="D3" s="262"/>
      <c r="E3" s="262"/>
      <c r="F3" s="89"/>
      <c r="G3" s="89"/>
      <c r="H3" s="89"/>
      <c r="I3" s="263">
        <f>I2-7</f>
        <v>42904</v>
      </c>
      <c r="J3" s="263"/>
      <c r="K3" s="263"/>
      <c r="L3" s="264"/>
    </row>
    <row r="4" spans="1:12" ht="30.75" customHeight="1">
      <c r="A4" s="267" t="s">
        <v>58</v>
      </c>
      <c r="B4" s="268"/>
      <c r="C4" s="269"/>
      <c r="D4" s="269"/>
      <c r="E4" s="269"/>
      <c r="F4" s="269"/>
      <c r="G4" s="269"/>
      <c r="H4" s="269"/>
      <c r="I4" s="269"/>
      <c r="J4" s="270"/>
      <c r="K4" s="270"/>
      <c r="L4" s="271"/>
    </row>
    <row r="5" spans="1:12" ht="27.75" customHeight="1">
      <c r="A5" s="243" t="s">
        <v>19</v>
      </c>
      <c r="B5" s="244"/>
      <c r="C5" s="245"/>
      <c r="D5" s="245"/>
      <c r="E5" s="245"/>
      <c r="F5" s="245"/>
      <c r="G5" s="245"/>
      <c r="H5" s="245"/>
      <c r="I5" s="245"/>
      <c r="J5" s="246"/>
      <c r="K5" s="246"/>
      <c r="L5" s="247"/>
    </row>
    <row r="6" spans="1:12" ht="21.75" customHeight="1">
      <c r="A6" s="229" t="s">
        <v>50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</row>
    <row r="7" spans="1:12" ht="26.25" customHeight="1" thickBot="1">
      <c r="A7" s="248" t="s">
        <v>57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50"/>
    </row>
    <row r="8" spans="1:12" ht="36.75" customHeight="1">
      <c r="A8" s="67" t="s">
        <v>51</v>
      </c>
      <c r="B8" s="87" t="s">
        <v>52</v>
      </c>
      <c r="C8" s="87" t="s">
        <v>36</v>
      </c>
      <c r="D8" s="232" t="s">
        <v>14</v>
      </c>
      <c r="E8" s="232"/>
      <c r="F8" s="58" t="s">
        <v>9</v>
      </c>
      <c r="G8" s="59" t="s">
        <v>3</v>
      </c>
      <c r="H8" s="59" t="s">
        <v>3</v>
      </c>
      <c r="I8" s="60" t="s">
        <v>11</v>
      </c>
      <c r="J8" s="60" t="s">
        <v>3</v>
      </c>
      <c r="K8" s="94" t="s">
        <v>8</v>
      </c>
      <c r="L8" s="68" t="s">
        <v>49</v>
      </c>
    </row>
    <row r="9" spans="1:12" s="7" customFormat="1" ht="24" customHeight="1">
      <c r="A9" s="238">
        <v>1</v>
      </c>
      <c r="B9" s="255">
        <v>0.4583333333333333</v>
      </c>
      <c r="C9" s="226" t="s">
        <v>48</v>
      </c>
      <c r="D9" s="221" t="s">
        <v>44</v>
      </c>
      <c r="E9" s="222"/>
      <c r="F9" s="71">
        <f>F12</f>
        <v>2017</v>
      </c>
      <c r="G9" s="71">
        <v>9</v>
      </c>
      <c r="H9" s="71" t="s">
        <v>2</v>
      </c>
      <c r="I9" s="254" t="s">
        <v>41</v>
      </c>
      <c r="J9" s="233" t="s">
        <v>55</v>
      </c>
      <c r="K9" s="233" t="s">
        <v>54</v>
      </c>
      <c r="L9" s="223" t="s">
        <v>20</v>
      </c>
    </row>
    <row r="10" spans="1:12" s="7" customFormat="1" ht="24" customHeight="1">
      <c r="A10" s="239"/>
      <c r="B10" s="256"/>
      <c r="C10" s="227"/>
      <c r="D10" s="251" t="s">
        <v>45</v>
      </c>
      <c r="E10" s="251"/>
      <c r="F10" s="61"/>
      <c r="G10" s="61"/>
      <c r="H10" s="61"/>
      <c r="I10" s="234"/>
      <c r="J10" s="234"/>
      <c r="K10" s="234"/>
      <c r="L10" s="224"/>
    </row>
    <row r="11" spans="1:12" s="7" customFormat="1" ht="24" customHeight="1" thickBot="1">
      <c r="A11" s="240"/>
      <c r="B11" s="257"/>
      <c r="C11" s="228"/>
      <c r="D11" s="252" t="s">
        <v>64</v>
      </c>
      <c r="E11" s="253"/>
      <c r="F11" s="72"/>
      <c r="G11" s="72"/>
      <c r="H11" s="72"/>
      <c r="I11" s="235"/>
      <c r="J11" s="235"/>
      <c r="K11" s="235"/>
      <c r="L11" s="225"/>
    </row>
    <row r="12" spans="1:12" s="7" customFormat="1" ht="24" customHeight="1">
      <c r="A12" s="285">
        <v>2</v>
      </c>
      <c r="B12" s="258">
        <v>0.5</v>
      </c>
      <c r="C12" s="260" t="s">
        <v>47</v>
      </c>
      <c r="D12" s="241" t="s">
        <v>59</v>
      </c>
      <c r="E12" s="241"/>
      <c r="F12" s="70">
        <f>F14</f>
        <v>2017</v>
      </c>
      <c r="G12" s="70">
        <v>8</v>
      </c>
      <c r="H12" s="70" t="s">
        <v>10</v>
      </c>
      <c r="I12" s="280" t="s">
        <v>12</v>
      </c>
      <c r="J12" s="90" t="s">
        <v>46</v>
      </c>
      <c r="K12" s="96">
        <f>A2-16</f>
        <v>2001</v>
      </c>
      <c r="L12" s="236" t="s">
        <v>20</v>
      </c>
    </row>
    <row r="13" spans="1:12" s="7" customFormat="1" ht="24" customHeight="1" thickBot="1">
      <c r="A13" s="286"/>
      <c r="B13" s="259"/>
      <c r="C13" s="259"/>
      <c r="D13" s="289" t="s">
        <v>61</v>
      </c>
      <c r="E13" s="289"/>
      <c r="F13" s="83"/>
      <c r="G13" s="122"/>
      <c r="H13" s="122"/>
      <c r="I13" s="281"/>
      <c r="J13" s="123" t="s">
        <v>21</v>
      </c>
      <c r="K13" s="124" t="s">
        <v>21</v>
      </c>
      <c r="L13" s="237"/>
    </row>
    <row r="14" spans="1:12" s="7" customFormat="1" ht="24" customHeight="1">
      <c r="A14" s="282">
        <v>3</v>
      </c>
      <c r="B14" s="288">
        <v>0.5416666666666666</v>
      </c>
      <c r="C14" s="278" t="s">
        <v>48</v>
      </c>
      <c r="D14" s="287" t="s">
        <v>60</v>
      </c>
      <c r="E14" s="287"/>
      <c r="F14" s="125">
        <f>A2</f>
        <v>2017</v>
      </c>
      <c r="G14" s="125">
        <v>8</v>
      </c>
      <c r="H14" s="125" t="s">
        <v>10</v>
      </c>
      <c r="I14" s="279" t="s">
        <v>12</v>
      </c>
      <c r="J14" s="126" t="s">
        <v>53</v>
      </c>
      <c r="K14" s="127">
        <f>A2-18</f>
        <v>1999</v>
      </c>
      <c r="L14" s="276" t="s">
        <v>20</v>
      </c>
    </row>
    <row r="15" spans="1:12" s="7" customFormat="1" ht="24" customHeight="1" thickBot="1">
      <c r="A15" s="283"/>
      <c r="B15" s="256"/>
      <c r="C15" s="227"/>
      <c r="D15" s="252" t="s">
        <v>68</v>
      </c>
      <c r="E15" s="253"/>
      <c r="F15" s="72"/>
      <c r="G15" s="72"/>
      <c r="H15" s="72"/>
      <c r="I15" s="234"/>
      <c r="J15" s="85"/>
      <c r="K15" s="130"/>
      <c r="L15" s="224"/>
    </row>
    <row r="16" spans="1:12" s="7" customFormat="1" ht="24" customHeight="1" thickBot="1">
      <c r="A16" s="284"/>
      <c r="B16" s="257"/>
      <c r="C16" s="257"/>
      <c r="D16" s="252" t="s">
        <v>62</v>
      </c>
      <c r="E16" s="253"/>
      <c r="F16" s="72"/>
      <c r="G16" s="72"/>
      <c r="H16" s="72"/>
      <c r="I16" s="235"/>
      <c r="J16" s="86" t="s">
        <v>21</v>
      </c>
      <c r="K16" s="95" t="s">
        <v>21</v>
      </c>
      <c r="L16" s="225"/>
    </row>
    <row r="17" spans="1:12" s="3" customFormat="1" ht="6" customHeight="1">
      <c r="A17" s="73"/>
      <c r="B17" s="62"/>
      <c r="C17" s="63"/>
      <c r="D17" s="63"/>
      <c r="E17" s="64"/>
      <c r="F17" s="64"/>
      <c r="G17" s="64"/>
      <c r="H17" s="64"/>
      <c r="I17" s="63"/>
      <c r="J17" s="63"/>
      <c r="K17" s="63"/>
      <c r="L17" s="74"/>
    </row>
    <row r="18" spans="1:12" s="3" customFormat="1" ht="15" customHeight="1">
      <c r="A18" s="75"/>
      <c r="B18" s="65"/>
      <c r="C18" s="277" t="s">
        <v>22</v>
      </c>
      <c r="D18" s="277"/>
      <c r="E18" s="277"/>
      <c r="F18" s="277"/>
      <c r="G18" s="277"/>
      <c r="H18" s="277"/>
      <c r="I18" s="277"/>
      <c r="J18" s="277"/>
      <c r="K18" s="97"/>
      <c r="L18" s="74"/>
    </row>
    <row r="19" spans="1:12" s="4" customFormat="1" ht="15" customHeight="1">
      <c r="A19" s="76"/>
      <c r="B19" s="66"/>
      <c r="C19" s="277"/>
      <c r="D19" s="277"/>
      <c r="E19" s="277"/>
      <c r="F19" s="277"/>
      <c r="G19" s="277"/>
      <c r="H19" s="277"/>
      <c r="I19" s="277"/>
      <c r="J19" s="277"/>
      <c r="K19" s="97"/>
      <c r="L19" s="77"/>
    </row>
    <row r="20" spans="1:12" s="3" customFormat="1" ht="6" customHeight="1" thickBot="1">
      <c r="A20" s="78"/>
      <c r="B20" s="79"/>
      <c r="C20" s="80"/>
      <c r="D20" s="80"/>
      <c r="E20" s="81"/>
      <c r="F20" s="81"/>
      <c r="G20" s="81"/>
      <c r="H20" s="81"/>
      <c r="I20" s="80"/>
      <c r="J20" s="80"/>
      <c r="K20" s="80"/>
      <c r="L20" s="82"/>
    </row>
    <row r="21" spans="1:12" s="3" customFormat="1" ht="24.75" customHeight="1">
      <c r="A21" s="13"/>
      <c r="B21" s="13"/>
      <c r="C21" s="8"/>
      <c r="D21" s="8"/>
      <c r="E21" s="9"/>
      <c r="F21" s="9"/>
      <c r="G21" s="9"/>
      <c r="H21" s="9"/>
      <c r="I21" s="8"/>
      <c r="J21" s="8"/>
      <c r="K21" s="8"/>
      <c r="L21" s="7"/>
    </row>
    <row r="22" spans="1:12" s="4" customFormat="1" ht="24.75" customHeight="1">
      <c r="A22" s="10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3" customFormat="1" ht="24.75" customHeight="1">
      <c r="A23" s="12"/>
      <c r="B23" s="12"/>
      <c r="C23" s="8"/>
      <c r="D23" s="8"/>
      <c r="E23" s="9"/>
      <c r="F23" s="9"/>
      <c r="G23" s="9"/>
      <c r="H23" s="9"/>
      <c r="I23" s="8"/>
      <c r="J23" s="8"/>
      <c r="K23" s="8"/>
      <c r="L23" s="7"/>
    </row>
    <row r="24" spans="1:12" s="3" customFormat="1" ht="24.75" customHeight="1">
      <c r="A24" s="13"/>
      <c r="B24" s="13"/>
      <c r="C24" s="8"/>
      <c r="D24" s="8"/>
      <c r="E24" s="9"/>
      <c r="F24" s="9"/>
      <c r="G24" s="9"/>
      <c r="H24" s="9"/>
      <c r="I24" s="8"/>
      <c r="J24" s="8"/>
      <c r="K24" s="8"/>
      <c r="L24" s="7"/>
    </row>
    <row r="25" ht="12" customHeight="1"/>
    <row r="26" spans="1:12" s="1" customFormat="1" ht="12" customHeight="1">
      <c r="A26" s="6"/>
      <c r="B26" s="6"/>
      <c r="C26" s="6"/>
      <c r="D26" s="6"/>
      <c r="E26" s="15"/>
      <c r="F26" s="11"/>
      <c r="G26" s="6"/>
      <c r="H26" s="6"/>
      <c r="I26" s="6"/>
      <c r="J26" s="6"/>
      <c r="K26" s="6"/>
      <c r="L26" s="11"/>
    </row>
    <row r="27" ht="12" customHeight="1"/>
  </sheetData>
  <sheetProtection password="C730" sheet="1" objects="1" scenarios="1"/>
  <mergeCells count="37">
    <mergeCell ref="C18:J19"/>
    <mergeCell ref="C14:C16"/>
    <mergeCell ref="I14:I16"/>
    <mergeCell ref="I12:I13"/>
    <mergeCell ref="A14:A16"/>
    <mergeCell ref="A12:A13"/>
    <mergeCell ref="D14:E14"/>
    <mergeCell ref="B14:B16"/>
    <mergeCell ref="D16:E16"/>
    <mergeCell ref="D13:E13"/>
    <mergeCell ref="B12:B13"/>
    <mergeCell ref="C12:C13"/>
    <mergeCell ref="D15:E15"/>
    <mergeCell ref="C2:E2"/>
    <mergeCell ref="C3:E3"/>
    <mergeCell ref="I3:L3"/>
    <mergeCell ref="I2:L2"/>
    <mergeCell ref="A4:L4"/>
    <mergeCell ref="A2:B3"/>
    <mergeCell ref="L14:L16"/>
    <mergeCell ref="L12:L13"/>
    <mergeCell ref="A9:A11"/>
    <mergeCell ref="D12:E12"/>
    <mergeCell ref="A1:B1"/>
    <mergeCell ref="A5:L5"/>
    <mergeCell ref="A7:L7"/>
    <mergeCell ref="D10:E10"/>
    <mergeCell ref="D11:E11"/>
    <mergeCell ref="I9:I11"/>
    <mergeCell ref="B9:B11"/>
    <mergeCell ref="D9:E9"/>
    <mergeCell ref="L9:L11"/>
    <mergeCell ref="C9:C11"/>
    <mergeCell ref="A6:L6"/>
    <mergeCell ref="D8:E8"/>
    <mergeCell ref="J9:J11"/>
    <mergeCell ref="K9:K11"/>
  </mergeCells>
  <hyperlinks>
    <hyperlink ref="C18:J19" location="Anmeldeformular!A1" display="zum  Anmeldeformular"/>
  </hyperlinks>
  <printOptions horizontalCentered="1" verticalCentered="1"/>
  <pageMargins left="0.31496062992125984" right="0.31496062992125984" top="0.5118110236220472" bottom="0.31496062992125984" header="0.15748031496062992" footer="0.15748031496062992"/>
  <pageSetup horizontalDpi="600" verticalDpi="600" orientation="landscape" paperSize="9" scale="90" r:id="rId1"/>
  <headerFooter>
    <oddHeader>&amp;C&amp;"Arial Black,Standard"&amp;12Frauen BEWEGT in der Stadt Oberhausen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</dc:creator>
  <cp:keywords/>
  <dc:description/>
  <cp:lastModifiedBy>Eggemann, Julia</cp:lastModifiedBy>
  <cp:lastPrinted>2017-02-15T15:55:39Z</cp:lastPrinted>
  <dcterms:created xsi:type="dcterms:W3CDTF">2005-03-25T20:26:10Z</dcterms:created>
  <dcterms:modified xsi:type="dcterms:W3CDTF">2017-02-21T13:00:24Z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